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tersrankings.sharepoint.com/sites/MastersRankings/Shared Documents/Age Grading/"/>
    </mc:Choice>
  </mc:AlternateContent>
  <xr:revisionPtr revIDLastSave="2" documentId="8_{8FE88BE2-EA6A-46C3-AB8A-15FA03AA80E8}" xr6:coauthVersionLast="47" xr6:coauthVersionMax="47" xr10:uidLastSave="{4BBEC249-7D85-49FC-8AFA-CA43E0FEF7C2}"/>
  <bookViews>
    <workbookView xWindow="-120" yWindow="-120" windowWidth="38640" windowHeight="21120" xr2:uid="{00000000-000D-0000-FFFF-FFFF00000000}"/>
  </bookViews>
  <sheets>
    <sheet name="Female Indoor Pentathlon" sheetId="19" r:id="rId1"/>
    <sheet name="Male Indoor Pentathlon" sheetId="29" r:id="rId2"/>
    <sheet name="Female Outdoor Pentathlon" sheetId="30" r:id="rId3"/>
    <sheet name="Male Outdoor Pentathlon" sheetId="31" r:id="rId4"/>
    <sheet name="Throws Pentathlon" sheetId="32" r:id="rId5"/>
    <sheet name="Ultra-Weight Pentathlon" sheetId="33" r:id="rId6"/>
    <sheet name="Female Indoor Heptathlon" sheetId="34" r:id="rId7"/>
    <sheet name="Male Indoor Heptathlon" sheetId="35" r:id="rId8"/>
    <sheet name="Female Outdoor Heptathlon" sheetId="36" r:id="rId9"/>
    <sheet name="Female Decathlon" sheetId="37" r:id="rId10"/>
    <sheet name="Male Decathlon" sheetId="39" r:id="rId11"/>
    <sheet name="Age Factors" sheetId="2" state="veryHidden" r:id="rId12"/>
    <sheet name="Scoring Coefficients" sheetId="3" state="veryHidden" r:id="rId13"/>
  </sheets>
  <definedNames>
    <definedName name="_xlnm._FilterDatabase" localSheetId="11" hidden="1">'Age Factors'!$A$1:$AF$24</definedName>
    <definedName name="_xlnm._FilterDatabase" localSheetId="12" hidden="1">'Scoring Coefficients'!$A$1:$F$33</definedName>
    <definedName name="_xlnm.Print_Titles" localSheetId="9">'Female Decathlon'!$1:$2</definedName>
    <definedName name="_xlnm.Print_Titles" localSheetId="8">'Female Outdoor Heptathlon'!$1:$2</definedName>
    <definedName name="_xlnm.Print_Titles" localSheetId="2">'Female Outdoor Pentathlon'!$1:$2</definedName>
    <definedName name="_xlnm.Print_Titles" localSheetId="10">'Male Decathlon'!$1:$2</definedName>
    <definedName name="_xlnm.Print_Titles" localSheetId="3">'Male Outdoor Pentathlon'!$1:$2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3" i="36" l="1"/>
  <c r="Q93" i="36"/>
  <c r="O93" i="36"/>
  <c r="M93" i="36"/>
  <c r="K93" i="36"/>
  <c r="I93" i="36"/>
  <c r="G93" i="36"/>
  <c r="E93" i="36" s="1"/>
  <c r="S91" i="36"/>
  <c r="Q91" i="36"/>
  <c r="O91" i="36"/>
  <c r="M91" i="36"/>
  <c r="K91" i="36"/>
  <c r="I91" i="36"/>
  <c r="G91" i="36"/>
  <c r="S89" i="36"/>
  <c r="Q89" i="36"/>
  <c r="O89" i="36"/>
  <c r="M89" i="36"/>
  <c r="K89" i="36"/>
  <c r="I89" i="36"/>
  <c r="G89" i="36"/>
  <c r="S87" i="36"/>
  <c r="Q87" i="36"/>
  <c r="O87" i="36"/>
  <c r="M87" i="36"/>
  <c r="K87" i="36"/>
  <c r="I87" i="36"/>
  <c r="G87" i="36"/>
  <c r="S85" i="36"/>
  <c r="Q85" i="36"/>
  <c r="O85" i="36"/>
  <c r="M85" i="36"/>
  <c r="K85" i="36"/>
  <c r="I85" i="36"/>
  <c r="G85" i="36"/>
  <c r="S83" i="36"/>
  <c r="Q83" i="36"/>
  <c r="O83" i="36"/>
  <c r="M83" i="36"/>
  <c r="K83" i="36"/>
  <c r="I83" i="36"/>
  <c r="G83" i="36"/>
  <c r="S81" i="36"/>
  <c r="Q81" i="36"/>
  <c r="O81" i="36"/>
  <c r="M81" i="36"/>
  <c r="K81" i="36"/>
  <c r="I81" i="36"/>
  <c r="G81" i="36"/>
  <c r="S79" i="36"/>
  <c r="Q79" i="36"/>
  <c r="O79" i="36"/>
  <c r="M79" i="36"/>
  <c r="K79" i="36"/>
  <c r="I79" i="36"/>
  <c r="G79" i="36"/>
  <c r="S77" i="36"/>
  <c r="Q77" i="36"/>
  <c r="O77" i="36"/>
  <c r="M77" i="36"/>
  <c r="K77" i="36"/>
  <c r="I77" i="36"/>
  <c r="G77" i="36"/>
  <c r="S75" i="36"/>
  <c r="Q75" i="36"/>
  <c r="O75" i="36"/>
  <c r="M75" i="36"/>
  <c r="K75" i="36"/>
  <c r="I75" i="36"/>
  <c r="G75" i="36"/>
  <c r="S73" i="36"/>
  <c r="Q73" i="36"/>
  <c r="O73" i="36"/>
  <c r="M73" i="36"/>
  <c r="K73" i="36"/>
  <c r="I73" i="36"/>
  <c r="G73" i="36"/>
  <c r="S71" i="36"/>
  <c r="Q71" i="36"/>
  <c r="O71" i="36"/>
  <c r="M71" i="36"/>
  <c r="K71" i="36"/>
  <c r="I71" i="36"/>
  <c r="G71" i="36"/>
  <c r="S69" i="36"/>
  <c r="Q69" i="36"/>
  <c r="O69" i="36"/>
  <c r="M69" i="36"/>
  <c r="K69" i="36"/>
  <c r="I69" i="36"/>
  <c r="G69" i="36"/>
  <c r="S67" i="36"/>
  <c r="Q67" i="36"/>
  <c r="O67" i="36"/>
  <c r="M67" i="36"/>
  <c r="K67" i="36"/>
  <c r="I67" i="36"/>
  <c r="G67" i="36"/>
  <c r="S65" i="36"/>
  <c r="Q65" i="36"/>
  <c r="O65" i="36"/>
  <c r="M65" i="36"/>
  <c r="K65" i="36"/>
  <c r="E65" i="36" s="1"/>
  <c r="I65" i="36"/>
  <c r="G65" i="36"/>
  <c r="S63" i="36"/>
  <c r="Q63" i="36"/>
  <c r="O63" i="36"/>
  <c r="M63" i="36"/>
  <c r="K63" i="36"/>
  <c r="I63" i="36"/>
  <c r="G63" i="36"/>
  <c r="S61" i="36"/>
  <c r="Q61" i="36"/>
  <c r="O61" i="36"/>
  <c r="M61" i="36"/>
  <c r="K61" i="36"/>
  <c r="I61" i="36"/>
  <c r="G61" i="36"/>
  <c r="S59" i="36"/>
  <c r="Q59" i="36"/>
  <c r="O59" i="36"/>
  <c r="M59" i="36"/>
  <c r="K59" i="36"/>
  <c r="I59" i="36"/>
  <c r="G59" i="36"/>
  <c r="S57" i="36"/>
  <c r="Q57" i="36"/>
  <c r="O57" i="36"/>
  <c r="M57" i="36"/>
  <c r="K57" i="36"/>
  <c r="I57" i="36"/>
  <c r="G57" i="36"/>
  <c r="S55" i="36"/>
  <c r="Q55" i="36"/>
  <c r="O55" i="36"/>
  <c r="M55" i="36"/>
  <c r="K55" i="36"/>
  <c r="I55" i="36"/>
  <c r="G55" i="36"/>
  <c r="S53" i="36"/>
  <c r="Q53" i="36"/>
  <c r="O53" i="36"/>
  <c r="M53" i="36"/>
  <c r="K53" i="36"/>
  <c r="I53" i="36"/>
  <c r="G53" i="36"/>
  <c r="S51" i="36"/>
  <c r="Q51" i="36"/>
  <c r="O51" i="36"/>
  <c r="M51" i="36"/>
  <c r="K51" i="36"/>
  <c r="I51" i="36"/>
  <c r="G51" i="36"/>
  <c r="S49" i="36"/>
  <c r="Q49" i="36"/>
  <c r="O49" i="36"/>
  <c r="M49" i="36"/>
  <c r="K49" i="36"/>
  <c r="I49" i="36"/>
  <c r="G49" i="36"/>
  <c r="S47" i="36"/>
  <c r="Q47" i="36"/>
  <c r="O47" i="36"/>
  <c r="M47" i="36"/>
  <c r="K47" i="36"/>
  <c r="I47" i="36"/>
  <c r="G47" i="36"/>
  <c r="S45" i="36"/>
  <c r="Q45" i="36"/>
  <c r="O45" i="36"/>
  <c r="M45" i="36"/>
  <c r="K45" i="36"/>
  <c r="I45" i="36"/>
  <c r="G45" i="36"/>
  <c r="S43" i="36"/>
  <c r="Q43" i="36"/>
  <c r="O43" i="36"/>
  <c r="M43" i="36"/>
  <c r="K43" i="36"/>
  <c r="I43" i="36"/>
  <c r="G43" i="36"/>
  <c r="S41" i="36"/>
  <c r="Q41" i="36"/>
  <c r="O41" i="36"/>
  <c r="M41" i="36"/>
  <c r="K41" i="36"/>
  <c r="I41" i="36"/>
  <c r="G41" i="36"/>
  <c r="S39" i="36"/>
  <c r="Q39" i="36"/>
  <c r="O39" i="36"/>
  <c r="M39" i="36"/>
  <c r="K39" i="36"/>
  <c r="I39" i="36"/>
  <c r="G39" i="36"/>
  <c r="S37" i="36"/>
  <c r="Q37" i="36"/>
  <c r="O37" i="36"/>
  <c r="M37" i="36"/>
  <c r="K37" i="36"/>
  <c r="I37" i="36"/>
  <c r="G37" i="36"/>
  <c r="S35" i="36"/>
  <c r="Q35" i="36"/>
  <c r="O35" i="36"/>
  <c r="M35" i="36"/>
  <c r="K35" i="36"/>
  <c r="I35" i="36"/>
  <c r="G35" i="36"/>
  <c r="S33" i="36"/>
  <c r="Q33" i="36"/>
  <c r="O33" i="36"/>
  <c r="M33" i="36"/>
  <c r="K33" i="36"/>
  <c r="I33" i="36"/>
  <c r="E33" i="36" s="1"/>
  <c r="G33" i="36"/>
  <c r="S31" i="36"/>
  <c r="Q31" i="36"/>
  <c r="O31" i="36"/>
  <c r="M31" i="36"/>
  <c r="K31" i="36"/>
  <c r="I31" i="36"/>
  <c r="G31" i="36"/>
  <c r="S29" i="36"/>
  <c r="Q29" i="36"/>
  <c r="O29" i="36"/>
  <c r="M29" i="36"/>
  <c r="K29" i="36"/>
  <c r="I29" i="36"/>
  <c r="G29" i="36"/>
  <c r="S27" i="36"/>
  <c r="Q27" i="36"/>
  <c r="O27" i="36"/>
  <c r="M27" i="36"/>
  <c r="K27" i="36"/>
  <c r="I27" i="36"/>
  <c r="G27" i="36"/>
  <c r="S25" i="36"/>
  <c r="Q25" i="36"/>
  <c r="E25" i="36" s="1"/>
  <c r="O25" i="36"/>
  <c r="M25" i="36"/>
  <c r="K25" i="36"/>
  <c r="I25" i="36"/>
  <c r="G25" i="36"/>
  <c r="S23" i="36"/>
  <c r="Q23" i="36"/>
  <c r="O23" i="36"/>
  <c r="M23" i="36"/>
  <c r="K23" i="36"/>
  <c r="I23" i="36"/>
  <c r="G23" i="36"/>
  <c r="S21" i="36"/>
  <c r="Q21" i="36"/>
  <c r="O21" i="36"/>
  <c r="M21" i="36"/>
  <c r="K21" i="36"/>
  <c r="I21" i="36"/>
  <c r="G21" i="36"/>
  <c r="S19" i="36"/>
  <c r="Q19" i="36"/>
  <c r="O19" i="36"/>
  <c r="M19" i="36"/>
  <c r="K19" i="36"/>
  <c r="I19" i="36"/>
  <c r="G19" i="36"/>
  <c r="S17" i="36"/>
  <c r="Q17" i="36"/>
  <c r="O17" i="36"/>
  <c r="M17" i="36"/>
  <c r="K17" i="36"/>
  <c r="I17" i="36"/>
  <c r="G17" i="36"/>
  <c r="S15" i="36"/>
  <c r="Q15" i="36"/>
  <c r="O15" i="36"/>
  <c r="M15" i="36"/>
  <c r="K15" i="36"/>
  <c r="I15" i="36"/>
  <c r="G15" i="36"/>
  <c r="S13" i="36"/>
  <c r="Q13" i="36"/>
  <c r="O13" i="36"/>
  <c r="M13" i="36"/>
  <c r="K13" i="36"/>
  <c r="I13" i="36"/>
  <c r="G13" i="36"/>
  <c r="S11" i="36"/>
  <c r="E11" i="36" s="1"/>
  <c r="Q11" i="36"/>
  <c r="O11" i="36"/>
  <c r="M11" i="36"/>
  <c r="K11" i="36"/>
  <c r="I11" i="36"/>
  <c r="G11" i="36"/>
  <c r="S9" i="36"/>
  <c r="Q9" i="36"/>
  <c r="O9" i="36"/>
  <c r="M9" i="36"/>
  <c r="K9" i="36"/>
  <c r="I9" i="36"/>
  <c r="G9" i="36"/>
  <c r="S7" i="36"/>
  <c r="Q7" i="36"/>
  <c r="O7" i="36"/>
  <c r="M7" i="36"/>
  <c r="K7" i="36"/>
  <c r="I7" i="36"/>
  <c r="G7" i="36"/>
  <c r="S5" i="36"/>
  <c r="Q5" i="36"/>
  <c r="O5" i="36"/>
  <c r="M5" i="36"/>
  <c r="E5" i="36" s="1"/>
  <c r="K5" i="36"/>
  <c r="I5" i="36"/>
  <c r="G5" i="36"/>
  <c r="S3" i="36"/>
  <c r="Q3" i="36"/>
  <c r="O3" i="36"/>
  <c r="M3" i="36"/>
  <c r="K3" i="36"/>
  <c r="I3" i="36"/>
  <c r="G3" i="36"/>
  <c r="S38" i="34"/>
  <c r="Q38" i="34"/>
  <c r="O38" i="34"/>
  <c r="M38" i="34"/>
  <c r="K38" i="34"/>
  <c r="I38" i="34"/>
  <c r="G38" i="34"/>
  <c r="S37" i="34"/>
  <c r="Q37" i="34"/>
  <c r="O37" i="34"/>
  <c r="M37" i="34"/>
  <c r="K37" i="34"/>
  <c r="I37" i="34"/>
  <c r="G37" i="34"/>
  <c r="S36" i="34"/>
  <c r="Q36" i="34"/>
  <c r="O36" i="34"/>
  <c r="M36" i="34"/>
  <c r="K36" i="34"/>
  <c r="I36" i="34"/>
  <c r="G36" i="34"/>
  <c r="S35" i="34"/>
  <c r="Q35" i="34"/>
  <c r="O35" i="34"/>
  <c r="M35" i="34"/>
  <c r="K35" i="34"/>
  <c r="I35" i="34"/>
  <c r="G35" i="34"/>
  <c r="S34" i="34"/>
  <c r="Q34" i="34"/>
  <c r="O34" i="34"/>
  <c r="M34" i="34"/>
  <c r="K34" i="34"/>
  <c r="I34" i="34"/>
  <c r="G34" i="34"/>
  <c r="S33" i="34"/>
  <c r="Q33" i="34"/>
  <c r="O33" i="34"/>
  <c r="M33" i="34"/>
  <c r="K33" i="34"/>
  <c r="I33" i="34"/>
  <c r="G33" i="34"/>
  <c r="S32" i="34"/>
  <c r="Q32" i="34"/>
  <c r="O32" i="34"/>
  <c r="M32" i="34"/>
  <c r="K32" i="34"/>
  <c r="I32" i="34"/>
  <c r="G32" i="34"/>
  <c r="S31" i="34"/>
  <c r="Q31" i="34"/>
  <c r="O31" i="34"/>
  <c r="M31" i="34"/>
  <c r="K31" i="34"/>
  <c r="I31" i="34"/>
  <c r="G31" i="34"/>
  <c r="S30" i="34"/>
  <c r="Q30" i="34"/>
  <c r="O30" i="34"/>
  <c r="M30" i="34"/>
  <c r="K30" i="34"/>
  <c r="I30" i="34"/>
  <c r="G30" i="34"/>
  <c r="S29" i="34"/>
  <c r="Q29" i="34"/>
  <c r="O29" i="34"/>
  <c r="M29" i="34"/>
  <c r="K29" i="34"/>
  <c r="I29" i="34"/>
  <c r="G29" i="34"/>
  <c r="S28" i="34"/>
  <c r="Q28" i="34"/>
  <c r="O28" i="34"/>
  <c r="M28" i="34"/>
  <c r="K28" i="34"/>
  <c r="I28" i="34"/>
  <c r="G28" i="34"/>
  <c r="S27" i="34"/>
  <c r="Q27" i="34"/>
  <c r="O27" i="34"/>
  <c r="M27" i="34"/>
  <c r="K27" i="34"/>
  <c r="I27" i="34"/>
  <c r="G27" i="34"/>
  <c r="S26" i="34"/>
  <c r="Q26" i="34"/>
  <c r="O26" i="34"/>
  <c r="M26" i="34"/>
  <c r="K26" i="34"/>
  <c r="I26" i="34"/>
  <c r="G26" i="34"/>
  <c r="S25" i="34"/>
  <c r="Q25" i="34"/>
  <c r="O25" i="34"/>
  <c r="M25" i="34"/>
  <c r="K25" i="34"/>
  <c r="I25" i="34"/>
  <c r="G25" i="34"/>
  <c r="S24" i="34"/>
  <c r="Q24" i="34"/>
  <c r="O24" i="34"/>
  <c r="M24" i="34"/>
  <c r="K24" i="34"/>
  <c r="I24" i="34"/>
  <c r="G24" i="34"/>
  <c r="S23" i="34"/>
  <c r="Q23" i="34"/>
  <c r="O23" i="34"/>
  <c r="M23" i="34"/>
  <c r="K23" i="34"/>
  <c r="I23" i="34"/>
  <c r="G23" i="34"/>
  <c r="S22" i="34"/>
  <c r="Q22" i="34"/>
  <c r="O22" i="34"/>
  <c r="M22" i="34"/>
  <c r="K22" i="34"/>
  <c r="I22" i="34"/>
  <c r="G22" i="34"/>
  <c r="S21" i="34"/>
  <c r="Q21" i="34"/>
  <c r="O21" i="34"/>
  <c r="M21" i="34"/>
  <c r="K21" i="34"/>
  <c r="I21" i="34"/>
  <c r="G21" i="34"/>
  <c r="S20" i="34"/>
  <c r="Q20" i="34"/>
  <c r="O20" i="34"/>
  <c r="M20" i="34"/>
  <c r="K20" i="34"/>
  <c r="I20" i="34"/>
  <c r="G20" i="34"/>
  <c r="S19" i="34"/>
  <c r="Q19" i="34"/>
  <c r="O19" i="34"/>
  <c r="M19" i="34"/>
  <c r="K19" i="34"/>
  <c r="I19" i="34"/>
  <c r="G19" i="34"/>
  <c r="S18" i="34"/>
  <c r="Q18" i="34"/>
  <c r="O18" i="34"/>
  <c r="M18" i="34"/>
  <c r="K18" i="34"/>
  <c r="I18" i="34"/>
  <c r="G18" i="34"/>
  <c r="S17" i="34"/>
  <c r="Q17" i="34"/>
  <c r="O17" i="34"/>
  <c r="M17" i="34"/>
  <c r="K17" i="34"/>
  <c r="I17" i="34"/>
  <c r="G17" i="34"/>
  <c r="S16" i="34"/>
  <c r="Q16" i="34"/>
  <c r="O16" i="34"/>
  <c r="M16" i="34"/>
  <c r="K16" i="34"/>
  <c r="I16" i="34"/>
  <c r="G16" i="34"/>
  <c r="S15" i="34"/>
  <c r="Q15" i="34"/>
  <c r="O15" i="34"/>
  <c r="M15" i="34"/>
  <c r="K15" i="34"/>
  <c r="I15" i="34"/>
  <c r="G15" i="34"/>
  <c r="S14" i="34"/>
  <c r="Q14" i="34"/>
  <c r="O14" i="34"/>
  <c r="M14" i="34"/>
  <c r="K14" i="34"/>
  <c r="I14" i="34"/>
  <c r="G14" i="34"/>
  <c r="S13" i="34"/>
  <c r="Q13" i="34"/>
  <c r="O13" i="34"/>
  <c r="M13" i="34"/>
  <c r="K13" i="34"/>
  <c r="I13" i="34"/>
  <c r="G13" i="34"/>
  <c r="S12" i="34"/>
  <c r="Q12" i="34"/>
  <c r="O12" i="34"/>
  <c r="M12" i="34"/>
  <c r="K12" i="34"/>
  <c r="I12" i="34"/>
  <c r="G12" i="34"/>
  <c r="S11" i="34"/>
  <c r="Q11" i="34"/>
  <c r="O11" i="34"/>
  <c r="M11" i="34"/>
  <c r="K11" i="34"/>
  <c r="I11" i="34"/>
  <c r="G11" i="34"/>
  <c r="S10" i="34"/>
  <c r="Q10" i="34"/>
  <c r="O10" i="34"/>
  <c r="M10" i="34"/>
  <c r="K10" i="34"/>
  <c r="I10" i="34"/>
  <c r="G10" i="34"/>
  <c r="S9" i="34"/>
  <c r="Q9" i="34"/>
  <c r="O9" i="34"/>
  <c r="M9" i="34"/>
  <c r="K9" i="34"/>
  <c r="I9" i="34"/>
  <c r="G9" i="34"/>
  <c r="S8" i="34"/>
  <c r="Q8" i="34"/>
  <c r="O8" i="34"/>
  <c r="M8" i="34"/>
  <c r="K8" i="34"/>
  <c r="I8" i="34"/>
  <c r="G8" i="34"/>
  <c r="S7" i="34"/>
  <c r="Q7" i="34"/>
  <c r="O7" i="34"/>
  <c r="M7" i="34"/>
  <c r="K7" i="34"/>
  <c r="I7" i="34"/>
  <c r="G7" i="34"/>
  <c r="S6" i="34"/>
  <c r="Q6" i="34"/>
  <c r="O6" i="34"/>
  <c r="M6" i="34"/>
  <c r="K6" i="34"/>
  <c r="I6" i="34"/>
  <c r="G6" i="34"/>
  <c r="S5" i="34"/>
  <c r="Q5" i="34"/>
  <c r="O5" i="34"/>
  <c r="M5" i="34"/>
  <c r="K5" i="34"/>
  <c r="I5" i="34"/>
  <c r="G5" i="34"/>
  <c r="S4" i="34"/>
  <c r="Q4" i="34"/>
  <c r="O4" i="34"/>
  <c r="M4" i="34"/>
  <c r="K4" i="34"/>
  <c r="I4" i="34"/>
  <c r="G4" i="34"/>
  <c r="S3" i="34"/>
  <c r="Q3" i="34"/>
  <c r="O3" i="34"/>
  <c r="M3" i="34"/>
  <c r="K3" i="34"/>
  <c r="I3" i="34"/>
  <c r="G3" i="34"/>
  <c r="S38" i="35"/>
  <c r="Q38" i="35"/>
  <c r="O38" i="35"/>
  <c r="M38" i="35"/>
  <c r="K38" i="35"/>
  <c r="I38" i="35"/>
  <c r="G38" i="35"/>
  <c r="S37" i="35"/>
  <c r="Q37" i="35"/>
  <c r="O37" i="35"/>
  <c r="M37" i="35"/>
  <c r="K37" i="35"/>
  <c r="I37" i="35"/>
  <c r="G37" i="35"/>
  <c r="S36" i="35"/>
  <c r="Q36" i="35"/>
  <c r="O36" i="35"/>
  <c r="M36" i="35"/>
  <c r="K36" i="35"/>
  <c r="I36" i="35"/>
  <c r="G36" i="35"/>
  <c r="S35" i="35"/>
  <c r="Q35" i="35"/>
  <c r="O35" i="35"/>
  <c r="M35" i="35"/>
  <c r="K35" i="35"/>
  <c r="I35" i="35"/>
  <c r="G35" i="35"/>
  <c r="S34" i="35"/>
  <c r="Q34" i="35"/>
  <c r="O34" i="35"/>
  <c r="M34" i="35"/>
  <c r="K34" i="35"/>
  <c r="I34" i="35"/>
  <c r="G34" i="35"/>
  <c r="S33" i="35"/>
  <c r="Q33" i="35"/>
  <c r="O33" i="35"/>
  <c r="M33" i="35"/>
  <c r="K33" i="35"/>
  <c r="I33" i="35"/>
  <c r="G33" i="35"/>
  <c r="S32" i="35"/>
  <c r="Q32" i="35"/>
  <c r="O32" i="35"/>
  <c r="M32" i="35"/>
  <c r="K32" i="35"/>
  <c r="I32" i="35"/>
  <c r="G32" i="35"/>
  <c r="S31" i="35"/>
  <c r="Q31" i="35"/>
  <c r="O31" i="35"/>
  <c r="M31" i="35"/>
  <c r="K31" i="35"/>
  <c r="I31" i="35"/>
  <c r="G31" i="35"/>
  <c r="S30" i="35"/>
  <c r="Q30" i="35"/>
  <c r="O30" i="35"/>
  <c r="M30" i="35"/>
  <c r="K30" i="35"/>
  <c r="I30" i="35"/>
  <c r="G30" i="35"/>
  <c r="S29" i="35"/>
  <c r="Q29" i="35"/>
  <c r="O29" i="35"/>
  <c r="M29" i="35"/>
  <c r="K29" i="35"/>
  <c r="I29" i="35"/>
  <c r="G29" i="35"/>
  <c r="S28" i="35"/>
  <c r="Q28" i="35"/>
  <c r="O28" i="35"/>
  <c r="M28" i="35"/>
  <c r="K28" i="35"/>
  <c r="I28" i="35"/>
  <c r="G28" i="35"/>
  <c r="S27" i="35"/>
  <c r="Q27" i="35"/>
  <c r="O27" i="35"/>
  <c r="M27" i="35"/>
  <c r="K27" i="35"/>
  <c r="I27" i="35"/>
  <c r="G27" i="35"/>
  <c r="S26" i="35"/>
  <c r="Q26" i="35"/>
  <c r="O26" i="35"/>
  <c r="M26" i="35"/>
  <c r="K26" i="35"/>
  <c r="I26" i="35"/>
  <c r="G26" i="35"/>
  <c r="S25" i="35"/>
  <c r="Q25" i="35"/>
  <c r="O25" i="35"/>
  <c r="M25" i="35"/>
  <c r="K25" i="35"/>
  <c r="I25" i="35"/>
  <c r="G25" i="35"/>
  <c r="S24" i="35"/>
  <c r="Q24" i="35"/>
  <c r="O24" i="35"/>
  <c r="M24" i="35"/>
  <c r="K24" i="35"/>
  <c r="I24" i="35"/>
  <c r="G24" i="35"/>
  <c r="S23" i="35"/>
  <c r="Q23" i="35"/>
  <c r="O23" i="35"/>
  <c r="M23" i="35"/>
  <c r="K23" i="35"/>
  <c r="I23" i="35"/>
  <c r="G23" i="35"/>
  <c r="S22" i="35"/>
  <c r="Q22" i="35"/>
  <c r="O22" i="35"/>
  <c r="M22" i="35"/>
  <c r="K22" i="35"/>
  <c r="I22" i="35"/>
  <c r="G22" i="35"/>
  <c r="S21" i="35"/>
  <c r="Q21" i="35"/>
  <c r="O21" i="35"/>
  <c r="M21" i="35"/>
  <c r="K21" i="35"/>
  <c r="I21" i="35"/>
  <c r="G21" i="35"/>
  <c r="S20" i="35"/>
  <c r="Q20" i="35"/>
  <c r="O20" i="35"/>
  <c r="M20" i="35"/>
  <c r="K20" i="35"/>
  <c r="I20" i="35"/>
  <c r="G20" i="35"/>
  <c r="S19" i="35"/>
  <c r="Q19" i="35"/>
  <c r="O19" i="35"/>
  <c r="M19" i="35"/>
  <c r="K19" i="35"/>
  <c r="I19" i="35"/>
  <c r="G19" i="35"/>
  <c r="S18" i="35"/>
  <c r="Q18" i="35"/>
  <c r="O18" i="35"/>
  <c r="M18" i="35"/>
  <c r="K18" i="35"/>
  <c r="I18" i="35"/>
  <c r="G18" i="35"/>
  <c r="S17" i="35"/>
  <c r="Q17" i="35"/>
  <c r="O17" i="35"/>
  <c r="M17" i="35"/>
  <c r="K17" i="35"/>
  <c r="I17" i="35"/>
  <c r="G17" i="35"/>
  <c r="S16" i="35"/>
  <c r="Q16" i="35"/>
  <c r="O16" i="35"/>
  <c r="M16" i="35"/>
  <c r="K16" i="35"/>
  <c r="I16" i="35"/>
  <c r="G16" i="35"/>
  <c r="S15" i="35"/>
  <c r="Q15" i="35"/>
  <c r="O15" i="35"/>
  <c r="M15" i="35"/>
  <c r="K15" i="35"/>
  <c r="I15" i="35"/>
  <c r="G15" i="35"/>
  <c r="S14" i="35"/>
  <c r="Q14" i="35"/>
  <c r="O14" i="35"/>
  <c r="M14" i="35"/>
  <c r="K14" i="35"/>
  <c r="I14" i="35"/>
  <c r="G14" i="35"/>
  <c r="S13" i="35"/>
  <c r="Q13" i="35"/>
  <c r="O13" i="35"/>
  <c r="M13" i="35"/>
  <c r="K13" i="35"/>
  <c r="I13" i="35"/>
  <c r="G13" i="35"/>
  <c r="S12" i="35"/>
  <c r="Q12" i="35"/>
  <c r="O12" i="35"/>
  <c r="M12" i="35"/>
  <c r="K12" i="35"/>
  <c r="I12" i="35"/>
  <c r="G12" i="35"/>
  <c r="S11" i="35"/>
  <c r="Q11" i="35"/>
  <c r="O11" i="35"/>
  <c r="M11" i="35"/>
  <c r="K11" i="35"/>
  <c r="I11" i="35"/>
  <c r="G11" i="35"/>
  <c r="S10" i="35"/>
  <c r="Q10" i="35"/>
  <c r="O10" i="35"/>
  <c r="M10" i="35"/>
  <c r="K10" i="35"/>
  <c r="I10" i="35"/>
  <c r="G10" i="35"/>
  <c r="S9" i="35"/>
  <c r="Q9" i="35"/>
  <c r="O9" i="35"/>
  <c r="M9" i="35"/>
  <c r="K9" i="35"/>
  <c r="I9" i="35"/>
  <c r="G9" i="35"/>
  <c r="S8" i="35"/>
  <c r="Q8" i="35"/>
  <c r="O8" i="35"/>
  <c r="M8" i="35"/>
  <c r="K8" i="35"/>
  <c r="I8" i="35"/>
  <c r="G8" i="35"/>
  <c r="S7" i="35"/>
  <c r="Q7" i="35"/>
  <c r="O7" i="35"/>
  <c r="M7" i="35"/>
  <c r="K7" i="35"/>
  <c r="I7" i="35"/>
  <c r="G7" i="35"/>
  <c r="S6" i="35"/>
  <c r="Q6" i="35"/>
  <c r="O6" i="35"/>
  <c r="M6" i="35"/>
  <c r="K6" i="35"/>
  <c r="I6" i="35"/>
  <c r="G6" i="35"/>
  <c r="S5" i="35"/>
  <c r="Q5" i="35"/>
  <c r="O5" i="35"/>
  <c r="M5" i="35"/>
  <c r="K5" i="35"/>
  <c r="I5" i="35"/>
  <c r="G5" i="35"/>
  <c r="S4" i="35"/>
  <c r="Q4" i="35"/>
  <c r="O4" i="35"/>
  <c r="M4" i="35"/>
  <c r="K4" i="35"/>
  <c r="I4" i="35"/>
  <c r="G4" i="35"/>
  <c r="S3" i="35"/>
  <c r="Q3" i="35"/>
  <c r="O3" i="35"/>
  <c r="M3" i="35"/>
  <c r="K3" i="35"/>
  <c r="I3" i="35"/>
  <c r="G3" i="35"/>
  <c r="O38" i="33"/>
  <c r="M38" i="33"/>
  <c r="K38" i="33"/>
  <c r="I38" i="33"/>
  <c r="G38" i="33"/>
  <c r="O37" i="33"/>
  <c r="M37" i="33"/>
  <c r="K37" i="33"/>
  <c r="I37" i="33"/>
  <c r="G37" i="33"/>
  <c r="O36" i="33"/>
  <c r="M36" i="33"/>
  <c r="K36" i="33"/>
  <c r="I36" i="33"/>
  <c r="G36" i="33"/>
  <c r="O35" i="33"/>
  <c r="M35" i="33"/>
  <c r="K35" i="33"/>
  <c r="I35" i="33"/>
  <c r="G35" i="33"/>
  <c r="O34" i="33"/>
  <c r="M34" i="33"/>
  <c r="K34" i="33"/>
  <c r="I34" i="33"/>
  <c r="G34" i="33"/>
  <c r="O33" i="33"/>
  <c r="M33" i="33"/>
  <c r="K33" i="33"/>
  <c r="I33" i="33"/>
  <c r="G33" i="33"/>
  <c r="O32" i="33"/>
  <c r="M32" i="33"/>
  <c r="K32" i="33"/>
  <c r="I32" i="33"/>
  <c r="G32" i="33"/>
  <c r="E32" i="33" s="1"/>
  <c r="O31" i="33"/>
  <c r="M31" i="33"/>
  <c r="K31" i="33"/>
  <c r="I31" i="33"/>
  <c r="G31" i="33"/>
  <c r="O30" i="33"/>
  <c r="M30" i="33"/>
  <c r="K30" i="33"/>
  <c r="I30" i="33"/>
  <c r="G30" i="33"/>
  <c r="O29" i="33"/>
  <c r="M29" i="33"/>
  <c r="K29" i="33"/>
  <c r="I29" i="33"/>
  <c r="G29" i="33"/>
  <c r="O28" i="33"/>
  <c r="M28" i="33"/>
  <c r="K28" i="33"/>
  <c r="I28" i="33"/>
  <c r="G28" i="33"/>
  <c r="O27" i="33"/>
  <c r="M27" i="33"/>
  <c r="K27" i="33"/>
  <c r="I27" i="33"/>
  <c r="G27" i="33"/>
  <c r="O26" i="33"/>
  <c r="M26" i="33"/>
  <c r="K26" i="33"/>
  <c r="I26" i="33"/>
  <c r="G26" i="33"/>
  <c r="O25" i="33"/>
  <c r="M25" i="33"/>
  <c r="K25" i="33"/>
  <c r="I25" i="33"/>
  <c r="G25" i="33"/>
  <c r="O24" i="33"/>
  <c r="M24" i="33"/>
  <c r="K24" i="33"/>
  <c r="I24" i="33"/>
  <c r="G24" i="33"/>
  <c r="O23" i="33"/>
  <c r="M23" i="33"/>
  <c r="K23" i="33"/>
  <c r="I23" i="33"/>
  <c r="G23" i="33"/>
  <c r="O22" i="33"/>
  <c r="M22" i="33"/>
  <c r="K22" i="33"/>
  <c r="I22" i="33"/>
  <c r="G22" i="33"/>
  <c r="O21" i="33"/>
  <c r="M21" i="33"/>
  <c r="K21" i="33"/>
  <c r="I21" i="33"/>
  <c r="G21" i="33"/>
  <c r="O20" i="33"/>
  <c r="M20" i="33"/>
  <c r="K20" i="33"/>
  <c r="I20" i="33"/>
  <c r="G20" i="33"/>
  <c r="O19" i="33"/>
  <c r="M19" i="33"/>
  <c r="K19" i="33"/>
  <c r="I19" i="33"/>
  <c r="G19" i="33"/>
  <c r="O18" i="33"/>
  <c r="M18" i="33"/>
  <c r="K18" i="33"/>
  <c r="I18" i="33"/>
  <c r="G18" i="33"/>
  <c r="O17" i="33"/>
  <c r="M17" i="33"/>
  <c r="K17" i="33"/>
  <c r="I17" i="33"/>
  <c r="G17" i="33"/>
  <c r="O16" i="33"/>
  <c r="M16" i="33"/>
  <c r="K16" i="33"/>
  <c r="I16" i="33"/>
  <c r="G16" i="33"/>
  <c r="O15" i="33"/>
  <c r="M15" i="33"/>
  <c r="K15" i="33"/>
  <c r="I15" i="33"/>
  <c r="G15" i="33"/>
  <c r="O14" i="33"/>
  <c r="M14" i="33"/>
  <c r="K14" i="33"/>
  <c r="I14" i="33"/>
  <c r="G14" i="33"/>
  <c r="O13" i="33"/>
  <c r="M13" i="33"/>
  <c r="K13" i="33"/>
  <c r="I13" i="33"/>
  <c r="G13" i="33"/>
  <c r="O12" i="33"/>
  <c r="M12" i="33"/>
  <c r="K12" i="33"/>
  <c r="I12" i="33"/>
  <c r="G12" i="33"/>
  <c r="O11" i="33"/>
  <c r="M11" i="33"/>
  <c r="K11" i="33"/>
  <c r="I11" i="33"/>
  <c r="G11" i="33"/>
  <c r="O10" i="33"/>
  <c r="M10" i="33"/>
  <c r="K10" i="33"/>
  <c r="I10" i="33"/>
  <c r="G10" i="33"/>
  <c r="O9" i="33"/>
  <c r="M9" i="33"/>
  <c r="K9" i="33"/>
  <c r="I9" i="33"/>
  <c r="G9" i="33"/>
  <c r="O8" i="33"/>
  <c r="M8" i="33"/>
  <c r="K8" i="33"/>
  <c r="I8" i="33"/>
  <c r="G8" i="33"/>
  <c r="O7" i="33"/>
  <c r="M7" i="33"/>
  <c r="K7" i="33"/>
  <c r="I7" i="33"/>
  <c r="G7" i="33"/>
  <c r="O6" i="33"/>
  <c r="M6" i="33"/>
  <c r="K6" i="33"/>
  <c r="I6" i="33"/>
  <c r="G6" i="33"/>
  <c r="O5" i="33"/>
  <c r="M5" i="33"/>
  <c r="K5" i="33"/>
  <c r="I5" i="33"/>
  <c r="G5" i="33"/>
  <c r="O4" i="33"/>
  <c r="M4" i="33"/>
  <c r="K4" i="33"/>
  <c r="I4" i="33"/>
  <c r="G4" i="33"/>
  <c r="O3" i="33"/>
  <c r="M3" i="33"/>
  <c r="K3" i="33"/>
  <c r="I3" i="33"/>
  <c r="G3" i="33"/>
  <c r="O38" i="32"/>
  <c r="M38" i="32"/>
  <c r="K38" i="32"/>
  <c r="I38" i="32"/>
  <c r="G38" i="32"/>
  <c r="O37" i="32"/>
  <c r="M37" i="32"/>
  <c r="K37" i="32"/>
  <c r="I37" i="32"/>
  <c r="G37" i="32"/>
  <c r="O36" i="32"/>
  <c r="M36" i="32"/>
  <c r="K36" i="32"/>
  <c r="I36" i="32"/>
  <c r="G36" i="32"/>
  <c r="O35" i="32"/>
  <c r="M35" i="32"/>
  <c r="K35" i="32"/>
  <c r="I35" i="32"/>
  <c r="G35" i="32"/>
  <c r="O34" i="32"/>
  <c r="M34" i="32"/>
  <c r="K34" i="32"/>
  <c r="I34" i="32"/>
  <c r="G34" i="32"/>
  <c r="O33" i="32"/>
  <c r="M33" i="32"/>
  <c r="K33" i="32"/>
  <c r="I33" i="32"/>
  <c r="G33" i="32"/>
  <c r="O32" i="32"/>
  <c r="M32" i="32"/>
  <c r="K32" i="32"/>
  <c r="I32" i="32"/>
  <c r="G32" i="32"/>
  <c r="O31" i="32"/>
  <c r="M31" i="32"/>
  <c r="K31" i="32"/>
  <c r="I31" i="32"/>
  <c r="G31" i="32"/>
  <c r="O30" i="32"/>
  <c r="M30" i="32"/>
  <c r="K30" i="32"/>
  <c r="I30" i="32"/>
  <c r="G30" i="32"/>
  <c r="O29" i="32"/>
  <c r="M29" i="32"/>
  <c r="K29" i="32"/>
  <c r="I29" i="32"/>
  <c r="G29" i="32"/>
  <c r="O28" i="32"/>
  <c r="M28" i="32"/>
  <c r="K28" i="32"/>
  <c r="I28" i="32"/>
  <c r="G28" i="32"/>
  <c r="O27" i="32"/>
  <c r="M27" i="32"/>
  <c r="K27" i="32"/>
  <c r="I27" i="32"/>
  <c r="G27" i="32"/>
  <c r="O26" i="32"/>
  <c r="M26" i="32"/>
  <c r="K26" i="32"/>
  <c r="I26" i="32"/>
  <c r="G26" i="32"/>
  <c r="O25" i="32"/>
  <c r="M25" i="32"/>
  <c r="K25" i="32"/>
  <c r="I25" i="32"/>
  <c r="G25" i="32"/>
  <c r="O24" i="32"/>
  <c r="M24" i="32"/>
  <c r="K24" i="32"/>
  <c r="I24" i="32"/>
  <c r="G24" i="32"/>
  <c r="O23" i="32"/>
  <c r="M23" i="32"/>
  <c r="K23" i="32"/>
  <c r="I23" i="32"/>
  <c r="G23" i="32"/>
  <c r="O22" i="32"/>
  <c r="M22" i="32"/>
  <c r="K22" i="32"/>
  <c r="I22" i="32"/>
  <c r="G22" i="32"/>
  <c r="O21" i="32"/>
  <c r="M21" i="32"/>
  <c r="K21" i="32"/>
  <c r="I21" i="32"/>
  <c r="G21" i="32"/>
  <c r="O20" i="32"/>
  <c r="M20" i="32"/>
  <c r="K20" i="32"/>
  <c r="I20" i="32"/>
  <c r="G20" i="32"/>
  <c r="O19" i="32"/>
  <c r="M19" i="32"/>
  <c r="K19" i="32"/>
  <c r="I19" i="32"/>
  <c r="G19" i="32"/>
  <c r="O18" i="32"/>
  <c r="M18" i="32"/>
  <c r="K18" i="32"/>
  <c r="I18" i="32"/>
  <c r="G18" i="32"/>
  <c r="O17" i="32"/>
  <c r="M17" i="32"/>
  <c r="K17" i="32"/>
  <c r="I17" i="32"/>
  <c r="G17" i="32"/>
  <c r="O16" i="32"/>
  <c r="M16" i="32"/>
  <c r="K16" i="32"/>
  <c r="I16" i="32"/>
  <c r="G16" i="32"/>
  <c r="O15" i="32"/>
  <c r="M15" i="32"/>
  <c r="K15" i="32"/>
  <c r="I15" i="32"/>
  <c r="G15" i="32"/>
  <c r="O14" i="32"/>
  <c r="M14" i="32"/>
  <c r="K14" i="32"/>
  <c r="I14" i="32"/>
  <c r="G14" i="32"/>
  <c r="O13" i="32"/>
  <c r="M13" i="32"/>
  <c r="K13" i="32"/>
  <c r="I13" i="32"/>
  <c r="G13" i="32"/>
  <c r="O12" i="32"/>
  <c r="M12" i="32"/>
  <c r="K12" i="32"/>
  <c r="I12" i="32"/>
  <c r="G12" i="32"/>
  <c r="O11" i="32"/>
  <c r="M11" i="32"/>
  <c r="K11" i="32"/>
  <c r="I11" i="32"/>
  <c r="G11" i="32"/>
  <c r="O10" i="32"/>
  <c r="M10" i="32"/>
  <c r="K10" i="32"/>
  <c r="I10" i="32"/>
  <c r="G10" i="32"/>
  <c r="O9" i="32"/>
  <c r="M9" i="32"/>
  <c r="K9" i="32"/>
  <c r="I9" i="32"/>
  <c r="G9" i="32"/>
  <c r="O8" i="32"/>
  <c r="M8" i="32"/>
  <c r="K8" i="32"/>
  <c r="I8" i="32"/>
  <c r="G8" i="32"/>
  <c r="O7" i="32"/>
  <c r="M7" i="32"/>
  <c r="K7" i="32"/>
  <c r="I7" i="32"/>
  <c r="G7" i="32"/>
  <c r="O6" i="32"/>
  <c r="M6" i="32"/>
  <c r="K6" i="32"/>
  <c r="I6" i="32"/>
  <c r="G6" i="32"/>
  <c r="O5" i="32"/>
  <c r="M5" i="32"/>
  <c r="K5" i="32"/>
  <c r="I5" i="32"/>
  <c r="G5" i="32"/>
  <c r="O4" i="32"/>
  <c r="M4" i="32"/>
  <c r="K4" i="32"/>
  <c r="I4" i="32"/>
  <c r="G4" i="32"/>
  <c r="O3" i="32"/>
  <c r="M3" i="32"/>
  <c r="K3" i="32"/>
  <c r="I3" i="32"/>
  <c r="G3" i="32"/>
  <c r="G5" i="30"/>
  <c r="G7" i="30"/>
  <c r="G9" i="30"/>
  <c r="G11" i="30"/>
  <c r="G13" i="30"/>
  <c r="G15" i="30"/>
  <c r="G17" i="30"/>
  <c r="G19" i="30"/>
  <c r="G21" i="30"/>
  <c r="G23" i="30"/>
  <c r="G25" i="30"/>
  <c r="G27" i="30"/>
  <c r="G29" i="30"/>
  <c r="G31" i="30"/>
  <c r="G33" i="30"/>
  <c r="G35" i="30"/>
  <c r="G37" i="30"/>
  <c r="G39" i="30"/>
  <c r="G41" i="30"/>
  <c r="G43" i="30"/>
  <c r="G45" i="30"/>
  <c r="G47" i="30"/>
  <c r="G49" i="30"/>
  <c r="G51" i="30"/>
  <c r="G53" i="30"/>
  <c r="G55" i="30"/>
  <c r="G57" i="30"/>
  <c r="G59" i="30"/>
  <c r="G61" i="30"/>
  <c r="G63" i="30"/>
  <c r="G65" i="30"/>
  <c r="G67" i="30"/>
  <c r="G69" i="30"/>
  <c r="G71" i="30"/>
  <c r="G73" i="30"/>
  <c r="I5" i="30"/>
  <c r="I7" i="30"/>
  <c r="I9" i="30"/>
  <c r="I11" i="30"/>
  <c r="I13" i="30"/>
  <c r="I15" i="30"/>
  <c r="I17" i="30"/>
  <c r="I19" i="30"/>
  <c r="I21" i="30"/>
  <c r="I23" i="30"/>
  <c r="I25" i="30"/>
  <c r="I27" i="30"/>
  <c r="I29" i="30"/>
  <c r="I31" i="30"/>
  <c r="I33" i="30"/>
  <c r="I35" i="30"/>
  <c r="I37" i="30"/>
  <c r="I39" i="30"/>
  <c r="I41" i="30"/>
  <c r="I43" i="30"/>
  <c r="I45" i="30"/>
  <c r="I47" i="30"/>
  <c r="I49" i="30"/>
  <c r="I51" i="30"/>
  <c r="I53" i="30"/>
  <c r="I55" i="30"/>
  <c r="I57" i="30"/>
  <c r="I59" i="30"/>
  <c r="I61" i="30"/>
  <c r="I63" i="30"/>
  <c r="I65" i="30"/>
  <c r="I67" i="30"/>
  <c r="I69" i="30"/>
  <c r="I71" i="30"/>
  <c r="I73" i="30"/>
  <c r="K5" i="30"/>
  <c r="K7" i="30"/>
  <c r="K9" i="30"/>
  <c r="K11" i="30"/>
  <c r="K13" i="30"/>
  <c r="K15" i="30"/>
  <c r="K17" i="30"/>
  <c r="K19" i="30"/>
  <c r="K21" i="30"/>
  <c r="K23" i="30"/>
  <c r="K25" i="30"/>
  <c r="K27" i="30"/>
  <c r="K29" i="30"/>
  <c r="K31" i="30"/>
  <c r="K33" i="30"/>
  <c r="K35" i="30"/>
  <c r="K37" i="30"/>
  <c r="K39" i="30"/>
  <c r="K41" i="30"/>
  <c r="K43" i="30"/>
  <c r="K45" i="30"/>
  <c r="K47" i="30"/>
  <c r="K49" i="30"/>
  <c r="K51" i="30"/>
  <c r="K53" i="30"/>
  <c r="K55" i="30"/>
  <c r="K57" i="30"/>
  <c r="K59" i="30"/>
  <c r="K61" i="30"/>
  <c r="K63" i="30"/>
  <c r="K65" i="30"/>
  <c r="K67" i="30"/>
  <c r="K69" i="30"/>
  <c r="K71" i="30"/>
  <c r="K73" i="30"/>
  <c r="M5" i="30"/>
  <c r="M7" i="30"/>
  <c r="M9" i="30"/>
  <c r="M11" i="30"/>
  <c r="M13" i="30"/>
  <c r="M15" i="30"/>
  <c r="M17" i="30"/>
  <c r="M19" i="30"/>
  <c r="M21" i="30"/>
  <c r="M23" i="30"/>
  <c r="M25" i="30"/>
  <c r="M27" i="30"/>
  <c r="M29" i="30"/>
  <c r="M31" i="30"/>
  <c r="M33" i="30"/>
  <c r="M35" i="30"/>
  <c r="M37" i="30"/>
  <c r="M39" i="30"/>
  <c r="M41" i="30"/>
  <c r="M43" i="30"/>
  <c r="M45" i="30"/>
  <c r="M47" i="30"/>
  <c r="M49" i="30"/>
  <c r="M51" i="30"/>
  <c r="M53" i="30"/>
  <c r="M55" i="30"/>
  <c r="M57" i="30"/>
  <c r="M59" i="30"/>
  <c r="M61" i="30"/>
  <c r="M63" i="30"/>
  <c r="M65" i="30"/>
  <c r="M67" i="30"/>
  <c r="M69" i="30"/>
  <c r="M71" i="30"/>
  <c r="M73" i="30"/>
  <c r="O5" i="30"/>
  <c r="O7" i="30"/>
  <c r="O9" i="30"/>
  <c r="O11" i="30"/>
  <c r="O13" i="30"/>
  <c r="O15" i="30"/>
  <c r="O17" i="30"/>
  <c r="O19" i="30"/>
  <c r="O21" i="30"/>
  <c r="O23" i="30"/>
  <c r="O25" i="30"/>
  <c r="O27" i="30"/>
  <c r="O29" i="30"/>
  <c r="O31" i="30"/>
  <c r="O33" i="30"/>
  <c r="O35" i="30"/>
  <c r="O37" i="30"/>
  <c r="O39" i="30"/>
  <c r="O41" i="30"/>
  <c r="O43" i="30"/>
  <c r="O45" i="30"/>
  <c r="O47" i="30"/>
  <c r="O49" i="30"/>
  <c r="O51" i="30"/>
  <c r="O53" i="30"/>
  <c r="O55" i="30"/>
  <c r="O57" i="30"/>
  <c r="O59" i="30"/>
  <c r="O61" i="30"/>
  <c r="O63" i="30"/>
  <c r="O65" i="30"/>
  <c r="O67" i="30"/>
  <c r="O69" i="30"/>
  <c r="O71" i="30"/>
  <c r="O73" i="30"/>
  <c r="O3" i="30"/>
  <c r="M3" i="30"/>
  <c r="K3" i="30"/>
  <c r="I3" i="30"/>
  <c r="G3" i="30"/>
  <c r="O35" i="31"/>
  <c r="M35" i="31"/>
  <c r="E35" i="31" s="1"/>
  <c r="K35" i="31"/>
  <c r="I35" i="31"/>
  <c r="G35" i="31"/>
  <c r="O37" i="31"/>
  <c r="M37" i="31"/>
  <c r="E37" i="31" s="1"/>
  <c r="K37" i="31"/>
  <c r="I37" i="31"/>
  <c r="G37" i="31"/>
  <c r="O39" i="31"/>
  <c r="M39" i="31"/>
  <c r="K39" i="31"/>
  <c r="I39" i="31"/>
  <c r="G39" i="31"/>
  <c r="E39" i="31"/>
  <c r="O41" i="31"/>
  <c r="M41" i="31"/>
  <c r="K41" i="31"/>
  <c r="I41" i="31"/>
  <c r="G41" i="31"/>
  <c r="E41" i="31"/>
  <c r="O43" i="31"/>
  <c r="M43" i="31"/>
  <c r="E43" i="31" s="1"/>
  <c r="K43" i="31"/>
  <c r="I43" i="31"/>
  <c r="G43" i="31"/>
  <c r="O45" i="31"/>
  <c r="M45" i="31"/>
  <c r="E45" i="31" s="1"/>
  <c r="K45" i="31"/>
  <c r="I45" i="31"/>
  <c r="G45" i="31"/>
  <c r="O47" i="31"/>
  <c r="M47" i="31"/>
  <c r="K47" i="31"/>
  <c r="I47" i="31"/>
  <c r="G47" i="31"/>
  <c r="E47" i="31"/>
  <c r="O49" i="31"/>
  <c r="M49" i="31"/>
  <c r="K49" i="31"/>
  <c r="I49" i="31"/>
  <c r="G49" i="31"/>
  <c r="E49" i="31"/>
  <c r="O51" i="31"/>
  <c r="M51" i="31"/>
  <c r="E51" i="31" s="1"/>
  <c r="K51" i="31"/>
  <c r="I51" i="31"/>
  <c r="G51" i="31"/>
  <c r="O53" i="31"/>
  <c r="M53" i="31"/>
  <c r="E53" i="31" s="1"/>
  <c r="K53" i="31"/>
  <c r="I53" i="31"/>
  <c r="G53" i="31"/>
  <c r="O55" i="31"/>
  <c r="M55" i="31"/>
  <c r="K55" i="31"/>
  <c r="I55" i="31"/>
  <c r="G55" i="31"/>
  <c r="E55" i="31"/>
  <c r="O57" i="31"/>
  <c r="M57" i="31"/>
  <c r="K57" i="31"/>
  <c r="I57" i="31"/>
  <c r="G57" i="31"/>
  <c r="E57" i="31"/>
  <c r="O59" i="31"/>
  <c r="M59" i="31"/>
  <c r="E59" i="31" s="1"/>
  <c r="K59" i="31"/>
  <c r="I59" i="31"/>
  <c r="G59" i="31"/>
  <c r="O61" i="31"/>
  <c r="M61" i="31"/>
  <c r="E61" i="31" s="1"/>
  <c r="K61" i="31"/>
  <c r="I61" i="31"/>
  <c r="G61" i="31"/>
  <c r="O63" i="31"/>
  <c r="M63" i="31"/>
  <c r="K63" i="31"/>
  <c r="I63" i="31"/>
  <c r="G63" i="31"/>
  <c r="E63" i="31"/>
  <c r="O65" i="31"/>
  <c r="M65" i="31"/>
  <c r="K65" i="31"/>
  <c r="I65" i="31"/>
  <c r="G65" i="31"/>
  <c r="E65" i="31"/>
  <c r="O67" i="31"/>
  <c r="M67" i="31"/>
  <c r="E67" i="31" s="1"/>
  <c r="K67" i="31"/>
  <c r="I67" i="31"/>
  <c r="G67" i="31"/>
  <c r="O69" i="31"/>
  <c r="M69" i="31"/>
  <c r="E69" i="31" s="1"/>
  <c r="K69" i="31"/>
  <c r="I69" i="31"/>
  <c r="G69" i="31"/>
  <c r="O71" i="31"/>
  <c r="M71" i="31"/>
  <c r="K71" i="31"/>
  <c r="I71" i="31"/>
  <c r="G71" i="31"/>
  <c r="E71" i="31"/>
  <c r="O73" i="31"/>
  <c r="M73" i="31"/>
  <c r="K73" i="31"/>
  <c r="I73" i="31"/>
  <c r="G73" i="31"/>
  <c r="E73" i="31"/>
  <c r="O33" i="31"/>
  <c r="M33" i="31"/>
  <c r="E33" i="31" s="1"/>
  <c r="K33" i="31"/>
  <c r="I33" i="31"/>
  <c r="G33" i="31"/>
  <c r="O31" i="31"/>
  <c r="M31" i="31"/>
  <c r="E31" i="31" s="1"/>
  <c r="K31" i="31"/>
  <c r="I31" i="31"/>
  <c r="G31" i="31"/>
  <c r="O29" i="31"/>
  <c r="M29" i="31"/>
  <c r="K29" i="31"/>
  <c r="I29" i="31"/>
  <c r="G29" i="31"/>
  <c r="E29" i="31"/>
  <c r="O27" i="31"/>
  <c r="M27" i="31"/>
  <c r="K27" i="31"/>
  <c r="I27" i="31"/>
  <c r="G27" i="31"/>
  <c r="E27" i="31"/>
  <c r="O25" i="31"/>
  <c r="M25" i="31"/>
  <c r="E25" i="31" s="1"/>
  <c r="K25" i="31"/>
  <c r="I25" i="31"/>
  <c r="G25" i="31"/>
  <c r="O23" i="31"/>
  <c r="M23" i="31"/>
  <c r="E23" i="31" s="1"/>
  <c r="K23" i="31"/>
  <c r="I23" i="31"/>
  <c r="G23" i="31"/>
  <c r="O21" i="31"/>
  <c r="M21" i="31"/>
  <c r="K21" i="31"/>
  <c r="I21" i="31"/>
  <c r="G21" i="31"/>
  <c r="E21" i="31"/>
  <c r="O19" i="31"/>
  <c r="M19" i="31"/>
  <c r="K19" i="31"/>
  <c r="I19" i="31"/>
  <c r="G19" i="31"/>
  <c r="E19" i="31"/>
  <c r="O17" i="31"/>
  <c r="M17" i="31"/>
  <c r="E17" i="31" s="1"/>
  <c r="K17" i="31"/>
  <c r="I17" i="31"/>
  <c r="G17" i="31"/>
  <c r="O15" i="31"/>
  <c r="M15" i="31"/>
  <c r="E15" i="31" s="1"/>
  <c r="K15" i="31"/>
  <c r="I15" i="31"/>
  <c r="G15" i="31"/>
  <c r="O13" i="31"/>
  <c r="M13" i="31"/>
  <c r="K13" i="31"/>
  <c r="I13" i="31"/>
  <c r="G13" i="31"/>
  <c r="E13" i="31"/>
  <c r="O11" i="31"/>
  <c r="M11" i="31"/>
  <c r="K11" i="31"/>
  <c r="I11" i="31"/>
  <c r="G11" i="31"/>
  <c r="E11" i="31"/>
  <c r="O9" i="31"/>
  <c r="M9" i="31"/>
  <c r="E9" i="31" s="1"/>
  <c r="K9" i="31"/>
  <c r="I9" i="31"/>
  <c r="G9" i="31"/>
  <c r="O7" i="31"/>
  <c r="M7" i="31"/>
  <c r="E7" i="31" s="1"/>
  <c r="K7" i="31"/>
  <c r="I7" i="31"/>
  <c r="G7" i="31"/>
  <c r="O5" i="31"/>
  <c r="M5" i="31"/>
  <c r="K5" i="31"/>
  <c r="I5" i="31"/>
  <c r="G5" i="31"/>
  <c r="E5" i="31"/>
  <c r="O3" i="31"/>
  <c r="M3" i="31"/>
  <c r="K3" i="31"/>
  <c r="I3" i="31"/>
  <c r="G3" i="31"/>
  <c r="E16" i="33"/>
  <c r="E37" i="36"/>
  <c r="E23" i="36"/>
  <c r="E20" i="33" l="1"/>
  <c r="E24" i="33"/>
  <c r="E17" i="36"/>
  <c r="E28" i="33"/>
  <c r="E43" i="36"/>
  <c r="E23" i="33"/>
  <c r="E13" i="33"/>
  <c r="E27" i="36"/>
  <c r="E4" i="33"/>
  <c r="E49" i="36"/>
  <c r="E18" i="33"/>
  <c r="E85" i="36"/>
  <c r="E71" i="36"/>
  <c r="E69" i="36"/>
  <c r="E35" i="36"/>
  <c r="E8" i="33"/>
  <c r="E77" i="36"/>
  <c r="E17" i="33"/>
  <c r="E41" i="36"/>
  <c r="E59" i="36"/>
  <c r="E29" i="36"/>
  <c r="E12" i="33"/>
  <c r="E47" i="36"/>
  <c r="E83" i="36"/>
  <c r="E3" i="36"/>
  <c r="E36" i="33"/>
  <c r="E37" i="33"/>
  <c r="E10" i="33"/>
  <c r="E5" i="33"/>
  <c r="E55" i="36"/>
  <c r="E19" i="33"/>
  <c r="E87" i="36"/>
  <c r="E61" i="36"/>
  <c r="E81" i="36"/>
  <c r="E67" i="36"/>
  <c r="E14" i="33"/>
  <c r="E9" i="33"/>
  <c r="E73" i="36"/>
  <c r="E27" i="33"/>
  <c r="E79" i="36"/>
  <c r="E19" i="36"/>
  <c r="E13" i="36"/>
  <c r="E31" i="33"/>
  <c r="E91" i="36"/>
  <c r="E75" i="36"/>
  <c r="E22" i="33"/>
  <c r="E7" i="36"/>
  <c r="E26" i="33"/>
  <c r="E21" i="33"/>
  <c r="E6" i="33"/>
  <c r="E39" i="36"/>
  <c r="E15" i="33"/>
  <c r="E25" i="33"/>
  <c r="E51" i="36"/>
  <c r="E7" i="33"/>
  <c r="E33" i="33"/>
  <c r="E21" i="36"/>
  <c r="E30" i="33"/>
  <c r="E15" i="36"/>
  <c r="E35" i="33"/>
  <c r="E89" i="36"/>
  <c r="E34" i="33"/>
  <c r="E29" i="33"/>
  <c r="E38" i="33"/>
  <c r="E31" i="36"/>
  <c r="E9" i="36"/>
  <c r="E11" i="33"/>
  <c r="E45" i="36"/>
  <c r="E53" i="36"/>
  <c r="E57" i="36"/>
  <c r="E63" i="36"/>
  <c r="E73" i="30" l="1"/>
  <c r="E71" i="30"/>
  <c r="E69" i="30"/>
  <c r="E67" i="30"/>
  <c r="E65" i="30"/>
  <c r="E63" i="30"/>
  <c r="E61" i="30"/>
  <c r="E59" i="30"/>
  <c r="E57" i="30"/>
  <c r="E55" i="30"/>
  <c r="E53" i="30"/>
  <c r="E51" i="30"/>
  <c r="E49" i="30"/>
  <c r="E47" i="30"/>
  <c r="E45" i="30"/>
  <c r="E43" i="30"/>
  <c r="E41" i="30"/>
  <c r="E39" i="30"/>
  <c r="E37" i="30"/>
  <c r="E35" i="30"/>
  <c r="E33" i="30"/>
  <c r="E31" i="30"/>
  <c r="E29" i="30"/>
  <c r="E27" i="30"/>
  <c r="E25" i="30"/>
  <c r="E23" i="30"/>
  <c r="E21" i="30"/>
  <c r="E19" i="30"/>
  <c r="E17" i="30"/>
  <c r="E15" i="30"/>
  <c r="E13" i="30"/>
  <c r="E11" i="30"/>
  <c r="E9" i="30"/>
  <c r="E7" i="30"/>
  <c r="E5" i="30"/>
  <c r="E4" i="32" l="1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" i="35"/>
  <c r="E3" i="34"/>
  <c r="E3" i="33"/>
  <c r="E3" i="32"/>
  <c r="P80" i="37"/>
  <c r="O80" i="37"/>
  <c r="N80" i="37"/>
  <c r="Q78" i="37" s="1"/>
  <c r="M80" i="37"/>
  <c r="L80" i="37"/>
  <c r="J80" i="37"/>
  <c r="I80" i="37"/>
  <c r="H80" i="37"/>
  <c r="G80" i="37"/>
  <c r="K78" i="37" s="1"/>
  <c r="F80" i="37"/>
  <c r="P77" i="37"/>
  <c r="O77" i="37"/>
  <c r="N77" i="37"/>
  <c r="M77" i="37"/>
  <c r="L77" i="37"/>
  <c r="J77" i="37"/>
  <c r="I77" i="37"/>
  <c r="H77" i="37"/>
  <c r="G77" i="37"/>
  <c r="F77" i="37"/>
  <c r="K75" i="37" s="1"/>
  <c r="Q75" i="37"/>
  <c r="P74" i="37"/>
  <c r="O74" i="37"/>
  <c r="N74" i="37"/>
  <c r="M74" i="37"/>
  <c r="L74" i="37"/>
  <c r="J74" i="37"/>
  <c r="I74" i="37"/>
  <c r="H74" i="37"/>
  <c r="G74" i="37"/>
  <c r="F74" i="37"/>
  <c r="Q72" i="37"/>
  <c r="K72" i="37"/>
  <c r="E72" i="37"/>
  <c r="P71" i="37"/>
  <c r="O71" i="37"/>
  <c r="N71" i="37"/>
  <c r="M71" i="37"/>
  <c r="L71" i="37"/>
  <c r="Q69" i="37" s="1"/>
  <c r="J71" i="37"/>
  <c r="I71" i="37"/>
  <c r="H71" i="37"/>
  <c r="G71" i="37"/>
  <c r="F71" i="37"/>
  <c r="K69" i="37" s="1"/>
  <c r="P68" i="37"/>
  <c r="O68" i="37"/>
  <c r="N68" i="37"/>
  <c r="M68" i="37"/>
  <c r="L68" i="37"/>
  <c r="J68" i="37"/>
  <c r="I68" i="37"/>
  <c r="H68" i="37"/>
  <c r="G68" i="37"/>
  <c r="F68" i="37"/>
  <c r="Q66" i="37"/>
  <c r="K66" i="37"/>
  <c r="E66" i="37"/>
  <c r="P65" i="37"/>
  <c r="O65" i="37"/>
  <c r="N65" i="37"/>
  <c r="M65" i="37"/>
  <c r="L65" i="37"/>
  <c r="Q63" i="37" s="1"/>
  <c r="J65" i="37"/>
  <c r="I65" i="37"/>
  <c r="H65" i="37"/>
  <c r="G65" i="37"/>
  <c r="F65" i="37"/>
  <c r="P62" i="37"/>
  <c r="O62" i="37"/>
  <c r="N62" i="37"/>
  <c r="M62" i="37"/>
  <c r="L62" i="37"/>
  <c r="J62" i="37"/>
  <c r="I62" i="37"/>
  <c r="H62" i="37"/>
  <c r="G62" i="37"/>
  <c r="F62" i="37"/>
  <c r="Q60" i="37"/>
  <c r="K60" i="37"/>
  <c r="E60" i="37"/>
  <c r="P59" i="37"/>
  <c r="O59" i="37"/>
  <c r="N59" i="37"/>
  <c r="M59" i="37"/>
  <c r="L59" i="37"/>
  <c r="J59" i="37"/>
  <c r="I59" i="37"/>
  <c r="H59" i="37"/>
  <c r="G59" i="37"/>
  <c r="F59" i="37"/>
  <c r="P56" i="37"/>
  <c r="O56" i="37"/>
  <c r="N56" i="37"/>
  <c r="M56" i="37"/>
  <c r="L56" i="37"/>
  <c r="J56" i="37"/>
  <c r="I56" i="37"/>
  <c r="H56" i="37"/>
  <c r="G56" i="37"/>
  <c r="F56" i="37"/>
  <c r="Q54" i="37"/>
  <c r="K54" i="37"/>
  <c r="E54" i="37"/>
  <c r="P53" i="37"/>
  <c r="O53" i="37"/>
  <c r="N53" i="37"/>
  <c r="M53" i="37"/>
  <c r="L53" i="37"/>
  <c r="J53" i="37"/>
  <c r="I53" i="37"/>
  <c r="H53" i="37"/>
  <c r="G53" i="37"/>
  <c r="F53" i="37"/>
  <c r="K51" i="37"/>
  <c r="P50" i="37"/>
  <c r="O50" i="37"/>
  <c r="N50" i="37"/>
  <c r="M50" i="37"/>
  <c r="L50" i="37"/>
  <c r="J50" i="37"/>
  <c r="I50" i="37"/>
  <c r="H50" i="37"/>
  <c r="G50" i="37"/>
  <c r="F50" i="37"/>
  <c r="Q48" i="37"/>
  <c r="K48" i="37"/>
  <c r="E48" i="37"/>
  <c r="P47" i="37"/>
  <c r="O47" i="37"/>
  <c r="N47" i="37"/>
  <c r="M47" i="37"/>
  <c r="Q45" i="37" s="1"/>
  <c r="L47" i="37"/>
  <c r="J47" i="37"/>
  <c r="I47" i="37"/>
  <c r="H47" i="37"/>
  <c r="G47" i="37"/>
  <c r="F47" i="37"/>
  <c r="P44" i="37"/>
  <c r="O44" i="37"/>
  <c r="N44" i="37"/>
  <c r="M44" i="37"/>
  <c r="L44" i="37"/>
  <c r="J44" i="37"/>
  <c r="I44" i="37"/>
  <c r="H44" i="37"/>
  <c r="G44" i="37"/>
  <c r="F44" i="37"/>
  <c r="E42" i="37" s="1"/>
  <c r="Q42" i="37"/>
  <c r="K42" i="37"/>
  <c r="P80" i="39"/>
  <c r="O80" i="39"/>
  <c r="N80" i="39"/>
  <c r="M80" i="39"/>
  <c r="L80" i="39"/>
  <c r="J80" i="39"/>
  <c r="I80" i="39"/>
  <c r="H80" i="39"/>
  <c r="G80" i="39"/>
  <c r="F80" i="39"/>
  <c r="P77" i="39"/>
  <c r="O77" i="39"/>
  <c r="N77" i="39"/>
  <c r="M77" i="39"/>
  <c r="L77" i="39"/>
  <c r="J77" i="39"/>
  <c r="I77" i="39"/>
  <c r="H77" i="39"/>
  <c r="G77" i="39"/>
  <c r="F77" i="39"/>
  <c r="P74" i="39"/>
  <c r="O74" i="39"/>
  <c r="N74" i="39"/>
  <c r="M74" i="39"/>
  <c r="L74" i="39"/>
  <c r="Q72" i="39" s="1"/>
  <c r="J74" i="39"/>
  <c r="I74" i="39"/>
  <c r="H74" i="39"/>
  <c r="G74" i="39"/>
  <c r="F74" i="39"/>
  <c r="P71" i="39"/>
  <c r="O71" i="39"/>
  <c r="N71" i="39"/>
  <c r="M71" i="39"/>
  <c r="L71" i="39"/>
  <c r="J71" i="39"/>
  <c r="I71" i="39"/>
  <c r="H71" i="39"/>
  <c r="G71" i="39"/>
  <c r="F71" i="39"/>
  <c r="K69" i="39" s="1"/>
  <c r="P68" i="39"/>
  <c r="O68" i="39"/>
  <c r="N68" i="39"/>
  <c r="M68" i="39"/>
  <c r="L68" i="39"/>
  <c r="J68" i="39"/>
  <c r="I68" i="39"/>
  <c r="H68" i="39"/>
  <c r="G68" i="39"/>
  <c r="F68" i="39"/>
  <c r="P65" i="39"/>
  <c r="O65" i="39"/>
  <c r="N65" i="39"/>
  <c r="M65" i="39"/>
  <c r="L65" i="39"/>
  <c r="J65" i="39"/>
  <c r="I65" i="39"/>
  <c r="H65" i="39"/>
  <c r="G65" i="39"/>
  <c r="F65" i="39"/>
  <c r="P62" i="39"/>
  <c r="O62" i="39"/>
  <c r="N62" i="39"/>
  <c r="M62" i="39"/>
  <c r="L62" i="39"/>
  <c r="J62" i="39"/>
  <c r="I62" i="39"/>
  <c r="H62" i="39"/>
  <c r="G62" i="39"/>
  <c r="F62" i="39"/>
  <c r="K60" i="39" s="1"/>
  <c r="P59" i="39"/>
  <c r="O59" i="39"/>
  <c r="N59" i="39"/>
  <c r="M59" i="39"/>
  <c r="L59" i="39"/>
  <c r="Q57" i="39" s="1"/>
  <c r="J59" i="39"/>
  <c r="I59" i="39"/>
  <c r="H59" i="39"/>
  <c r="G59" i="39"/>
  <c r="F59" i="39"/>
  <c r="P56" i="39"/>
  <c r="O56" i="39"/>
  <c r="N56" i="39"/>
  <c r="M56" i="39"/>
  <c r="L56" i="39"/>
  <c r="Q54" i="39" s="1"/>
  <c r="J56" i="39"/>
  <c r="I56" i="39"/>
  <c r="H56" i="39"/>
  <c r="G56" i="39"/>
  <c r="F56" i="39"/>
  <c r="P53" i="39"/>
  <c r="O53" i="39"/>
  <c r="N53" i="39"/>
  <c r="M53" i="39"/>
  <c r="L53" i="39"/>
  <c r="J53" i="39"/>
  <c r="I53" i="39"/>
  <c r="H53" i="39"/>
  <c r="G53" i="39"/>
  <c r="F53" i="39"/>
  <c r="K51" i="39" s="1"/>
  <c r="P50" i="39"/>
  <c r="O50" i="39"/>
  <c r="N50" i="39"/>
  <c r="M50" i="39"/>
  <c r="L50" i="39"/>
  <c r="J50" i="39"/>
  <c r="I50" i="39"/>
  <c r="H50" i="39"/>
  <c r="G50" i="39"/>
  <c r="F50" i="39"/>
  <c r="K48" i="39" s="1"/>
  <c r="P47" i="39"/>
  <c r="O47" i="39"/>
  <c r="N47" i="39"/>
  <c r="M47" i="39"/>
  <c r="L47" i="39"/>
  <c r="J47" i="39"/>
  <c r="I47" i="39"/>
  <c r="H47" i="39"/>
  <c r="K45" i="39" s="1"/>
  <c r="G47" i="39"/>
  <c r="F47" i="39"/>
  <c r="P44" i="39"/>
  <c r="O44" i="39"/>
  <c r="N44" i="39"/>
  <c r="M44" i="39"/>
  <c r="L44" i="39"/>
  <c r="J44" i="39"/>
  <c r="I44" i="39"/>
  <c r="H44" i="39"/>
  <c r="G44" i="39"/>
  <c r="F44" i="39"/>
  <c r="K42" i="39"/>
  <c r="P41" i="39"/>
  <c r="O41" i="39"/>
  <c r="N41" i="39"/>
  <c r="M41" i="39"/>
  <c r="L41" i="39"/>
  <c r="J41" i="39"/>
  <c r="I41" i="39"/>
  <c r="H41" i="39"/>
  <c r="G41" i="39"/>
  <c r="F41" i="39"/>
  <c r="K39" i="39"/>
  <c r="P38" i="39"/>
  <c r="O38" i="39"/>
  <c r="N38" i="39"/>
  <c r="M38" i="39"/>
  <c r="L38" i="39"/>
  <c r="J38" i="39"/>
  <c r="I38" i="39"/>
  <c r="H38" i="39"/>
  <c r="G38" i="39"/>
  <c r="F38" i="39"/>
  <c r="P35" i="39"/>
  <c r="O35" i="39"/>
  <c r="N35" i="39"/>
  <c r="M35" i="39"/>
  <c r="L35" i="39"/>
  <c r="J35" i="39"/>
  <c r="I35" i="39"/>
  <c r="H35" i="39"/>
  <c r="G35" i="39"/>
  <c r="F35" i="39"/>
  <c r="K33" i="39"/>
  <c r="P32" i="39"/>
  <c r="O32" i="39"/>
  <c r="N32" i="39"/>
  <c r="M32" i="39"/>
  <c r="L32" i="39"/>
  <c r="J32" i="39"/>
  <c r="I32" i="39"/>
  <c r="H32" i="39"/>
  <c r="G32" i="39"/>
  <c r="F32" i="39"/>
  <c r="P29" i="39"/>
  <c r="O29" i="39"/>
  <c r="N29" i="39"/>
  <c r="M29" i="39"/>
  <c r="L29" i="39"/>
  <c r="J29" i="39"/>
  <c r="I29" i="39"/>
  <c r="H29" i="39"/>
  <c r="G29" i="39"/>
  <c r="F29" i="39"/>
  <c r="P26" i="39"/>
  <c r="O26" i="39"/>
  <c r="N26" i="39"/>
  <c r="M26" i="39"/>
  <c r="L26" i="39"/>
  <c r="J26" i="39"/>
  <c r="I26" i="39"/>
  <c r="H26" i="39"/>
  <c r="G26" i="39"/>
  <c r="F26" i="39"/>
  <c r="P23" i="39"/>
  <c r="O23" i="39"/>
  <c r="N23" i="39"/>
  <c r="M23" i="39"/>
  <c r="L23" i="39"/>
  <c r="J23" i="39"/>
  <c r="I23" i="39"/>
  <c r="H23" i="39"/>
  <c r="G23" i="39"/>
  <c r="F23" i="39"/>
  <c r="P20" i="39"/>
  <c r="O20" i="39"/>
  <c r="N20" i="39"/>
  <c r="M20" i="39"/>
  <c r="L20" i="39"/>
  <c r="J20" i="39"/>
  <c r="I20" i="39"/>
  <c r="H20" i="39"/>
  <c r="G20" i="39"/>
  <c r="F20" i="39"/>
  <c r="P17" i="39"/>
  <c r="O17" i="39"/>
  <c r="N17" i="39"/>
  <c r="M17" i="39"/>
  <c r="L17" i="39"/>
  <c r="Q15" i="39" s="1"/>
  <c r="J17" i="39"/>
  <c r="I17" i="39"/>
  <c r="H17" i="39"/>
  <c r="G17" i="39"/>
  <c r="F17" i="39"/>
  <c r="P14" i="39"/>
  <c r="O14" i="39"/>
  <c r="N14" i="39"/>
  <c r="M14" i="39"/>
  <c r="L14" i="39"/>
  <c r="J14" i="39"/>
  <c r="I14" i="39"/>
  <c r="H14" i="39"/>
  <c r="G14" i="39"/>
  <c r="F14" i="39"/>
  <c r="P11" i="39"/>
  <c r="O11" i="39"/>
  <c r="N11" i="39"/>
  <c r="M11" i="39"/>
  <c r="L11" i="39"/>
  <c r="J11" i="39"/>
  <c r="I11" i="39"/>
  <c r="H11" i="39"/>
  <c r="G11" i="39"/>
  <c r="F11" i="39"/>
  <c r="P8" i="39"/>
  <c r="O8" i="39"/>
  <c r="N8" i="39"/>
  <c r="M8" i="39"/>
  <c r="L8" i="39"/>
  <c r="J8" i="39"/>
  <c r="I8" i="39"/>
  <c r="H8" i="39"/>
  <c r="G8" i="39"/>
  <c r="F8" i="39"/>
  <c r="K6" i="39" s="1"/>
  <c r="J5" i="39"/>
  <c r="I5" i="39"/>
  <c r="H5" i="39"/>
  <c r="G5" i="39"/>
  <c r="F5" i="39"/>
  <c r="P5" i="39"/>
  <c r="O5" i="39"/>
  <c r="N5" i="39"/>
  <c r="M5" i="39"/>
  <c r="L5" i="39"/>
  <c r="P41" i="37"/>
  <c r="O41" i="37"/>
  <c r="N41" i="37"/>
  <c r="M41" i="37"/>
  <c r="L41" i="37"/>
  <c r="Q39" i="37" s="1"/>
  <c r="J41" i="37"/>
  <c r="I41" i="37"/>
  <c r="H41" i="37"/>
  <c r="G41" i="37"/>
  <c r="F41" i="37"/>
  <c r="P38" i="37"/>
  <c r="O38" i="37"/>
  <c r="N38" i="37"/>
  <c r="M38" i="37"/>
  <c r="L38" i="37"/>
  <c r="J38" i="37"/>
  <c r="I38" i="37"/>
  <c r="H38" i="37"/>
  <c r="G38" i="37"/>
  <c r="F38" i="37"/>
  <c r="Q36" i="37"/>
  <c r="K36" i="37"/>
  <c r="P35" i="37"/>
  <c r="O35" i="37"/>
  <c r="N35" i="37"/>
  <c r="M35" i="37"/>
  <c r="L35" i="37"/>
  <c r="J35" i="37"/>
  <c r="I35" i="37"/>
  <c r="H35" i="37"/>
  <c r="G35" i="37"/>
  <c r="F35" i="37"/>
  <c r="P32" i="37"/>
  <c r="O32" i="37"/>
  <c r="N32" i="37"/>
  <c r="M32" i="37"/>
  <c r="L32" i="37"/>
  <c r="J32" i="37"/>
  <c r="I32" i="37"/>
  <c r="H32" i="37"/>
  <c r="G32" i="37"/>
  <c r="F32" i="37"/>
  <c r="K30" i="37" s="1"/>
  <c r="Q30" i="37"/>
  <c r="E30" i="37"/>
  <c r="P29" i="37"/>
  <c r="O29" i="37"/>
  <c r="N29" i="37"/>
  <c r="M29" i="37"/>
  <c r="L29" i="37"/>
  <c r="Q27" i="37" s="1"/>
  <c r="J29" i="37"/>
  <c r="I29" i="37"/>
  <c r="H29" i="37"/>
  <c r="G29" i="37"/>
  <c r="F29" i="37"/>
  <c r="P26" i="37"/>
  <c r="O26" i="37"/>
  <c r="N26" i="37"/>
  <c r="M26" i="37"/>
  <c r="L26" i="37"/>
  <c r="J26" i="37"/>
  <c r="I26" i="37"/>
  <c r="H26" i="37"/>
  <c r="G26" i="37"/>
  <c r="F26" i="37"/>
  <c r="K24" i="37" s="1"/>
  <c r="Q24" i="37"/>
  <c r="E24" i="37"/>
  <c r="P23" i="37"/>
  <c r="O23" i="37"/>
  <c r="N23" i="37"/>
  <c r="M23" i="37"/>
  <c r="L23" i="37"/>
  <c r="Q21" i="37" s="1"/>
  <c r="J23" i="37"/>
  <c r="I23" i="37"/>
  <c r="H23" i="37"/>
  <c r="G23" i="37"/>
  <c r="F23" i="37"/>
  <c r="K21" i="37"/>
  <c r="P20" i="37"/>
  <c r="O20" i="37"/>
  <c r="N20" i="37"/>
  <c r="M20" i="37"/>
  <c r="L20" i="37"/>
  <c r="J20" i="37"/>
  <c r="I20" i="37"/>
  <c r="H20" i="37"/>
  <c r="G20" i="37"/>
  <c r="F20" i="37"/>
  <c r="Q18" i="37"/>
  <c r="K18" i="37"/>
  <c r="E18" i="37"/>
  <c r="P17" i="37"/>
  <c r="O17" i="37"/>
  <c r="N17" i="37"/>
  <c r="Q15" i="37" s="1"/>
  <c r="M17" i="37"/>
  <c r="L17" i="37"/>
  <c r="J17" i="37"/>
  <c r="I17" i="37"/>
  <c r="H17" i="37"/>
  <c r="G17" i="37"/>
  <c r="F17" i="37"/>
  <c r="K15" i="37" s="1"/>
  <c r="P14" i="37"/>
  <c r="O14" i="37"/>
  <c r="N14" i="37"/>
  <c r="Q12" i="37" s="1"/>
  <c r="M14" i="37"/>
  <c r="L14" i="37"/>
  <c r="J14" i="37"/>
  <c r="I14" i="37"/>
  <c r="H14" i="37"/>
  <c r="G14" i="37"/>
  <c r="F14" i="37"/>
  <c r="K12" i="37"/>
  <c r="P11" i="37"/>
  <c r="O11" i="37"/>
  <c r="N11" i="37"/>
  <c r="M11" i="37"/>
  <c r="L11" i="37"/>
  <c r="J11" i="37"/>
  <c r="I11" i="37"/>
  <c r="H11" i="37"/>
  <c r="G11" i="37"/>
  <c r="F11" i="37"/>
  <c r="K9" i="37"/>
  <c r="P8" i="37"/>
  <c r="O8" i="37"/>
  <c r="N8" i="37"/>
  <c r="M8" i="37"/>
  <c r="L8" i="37"/>
  <c r="J8" i="37"/>
  <c r="I8" i="37"/>
  <c r="H8" i="37"/>
  <c r="G8" i="37"/>
  <c r="F8" i="37"/>
  <c r="K6" i="37" s="1"/>
  <c r="P5" i="37"/>
  <c r="O5" i="37"/>
  <c r="N5" i="37"/>
  <c r="M5" i="37"/>
  <c r="L5" i="37"/>
  <c r="I5" i="37"/>
  <c r="H5" i="37"/>
  <c r="G5" i="37"/>
  <c r="F5" i="37"/>
  <c r="J5" i="37"/>
  <c r="Q24" i="39" l="1"/>
  <c r="E12" i="37"/>
  <c r="K27" i="37"/>
  <c r="E9" i="37"/>
  <c r="K63" i="37"/>
  <c r="Q51" i="37"/>
  <c r="K45" i="37"/>
  <c r="E51" i="37"/>
  <c r="Q12" i="39"/>
  <c r="Q27" i="39"/>
  <c r="E57" i="37"/>
  <c r="Q57" i="37"/>
  <c r="K57" i="39"/>
  <c r="E39" i="39"/>
  <c r="Q6" i="37"/>
  <c r="Q33" i="39"/>
  <c r="K27" i="39"/>
  <c r="Q45" i="39"/>
  <c r="Q60" i="39"/>
  <c r="Q42" i="39"/>
  <c r="Q21" i="39"/>
  <c r="Q36" i="39"/>
  <c r="Q30" i="39"/>
  <c r="K30" i="39"/>
  <c r="K15" i="39"/>
  <c r="Q66" i="39"/>
  <c r="E45" i="39"/>
  <c r="Q39" i="39"/>
  <c r="E33" i="39"/>
  <c r="Q69" i="39"/>
  <c r="E15" i="39"/>
  <c r="K21" i="39"/>
  <c r="K24" i="39"/>
  <c r="K18" i="39"/>
  <c r="K12" i="39"/>
  <c r="K9" i="39"/>
  <c r="Q6" i="39"/>
  <c r="E36" i="39"/>
  <c r="E42" i="39"/>
  <c r="E48" i="39"/>
  <c r="Q51" i="39"/>
  <c r="E51" i="39"/>
  <c r="K54" i="39"/>
  <c r="K63" i="39"/>
  <c r="Q63" i="39"/>
  <c r="K66" i="39"/>
  <c r="K72" i="39"/>
  <c r="K78" i="39"/>
  <c r="Q78" i="39"/>
  <c r="Q75" i="39"/>
  <c r="K75" i="39"/>
  <c r="E75" i="39"/>
  <c r="K3" i="39"/>
  <c r="E78" i="37"/>
  <c r="E45" i="37"/>
  <c r="K57" i="37"/>
  <c r="E63" i="37"/>
  <c r="E69" i="37"/>
  <c r="E75" i="37"/>
  <c r="Q33" i="37"/>
  <c r="E36" i="37"/>
  <c r="Q9" i="37"/>
  <c r="E39" i="37"/>
  <c r="K33" i="37"/>
  <c r="K39" i="37"/>
  <c r="E21" i="37"/>
  <c r="E27" i="37"/>
  <c r="E78" i="39"/>
  <c r="E57" i="39"/>
  <c r="E63" i="39"/>
  <c r="E69" i="39"/>
  <c r="Q48" i="39"/>
  <c r="E54" i="39"/>
  <c r="E60" i="39"/>
  <c r="E66" i="39"/>
  <c r="E72" i="39"/>
  <c r="Q18" i="39"/>
  <c r="Q3" i="39"/>
  <c r="Q9" i="39"/>
  <c r="E6" i="39"/>
  <c r="E12" i="39"/>
  <c r="E21" i="39"/>
  <c r="E24" i="39"/>
  <c r="E30" i="39"/>
  <c r="K36" i="39"/>
  <c r="E27" i="39"/>
  <c r="E18" i="39"/>
  <c r="E9" i="39"/>
  <c r="E3" i="39"/>
  <c r="E33" i="37"/>
  <c r="E15" i="37"/>
  <c r="E6" i="37"/>
  <c r="Q3" i="37"/>
  <c r="E3" i="37"/>
  <c r="K3" i="37"/>
  <c r="G4" i="29" l="1"/>
  <c r="I4" i="29"/>
  <c r="K4" i="29"/>
  <c r="E4" i="29" s="1"/>
  <c r="M4" i="29"/>
  <c r="O4" i="29"/>
  <c r="G5" i="29"/>
  <c r="I5" i="29"/>
  <c r="K5" i="29"/>
  <c r="E5" i="29" s="1"/>
  <c r="M5" i="29"/>
  <c r="O5" i="29"/>
  <c r="G6" i="29"/>
  <c r="I6" i="29"/>
  <c r="K6" i="29"/>
  <c r="E6" i="29" s="1"/>
  <c r="M6" i="29"/>
  <c r="O6" i="29"/>
  <c r="G7" i="29"/>
  <c r="I7" i="29"/>
  <c r="K7" i="29"/>
  <c r="E7" i="29" s="1"/>
  <c r="M7" i="29"/>
  <c r="O7" i="29"/>
  <c r="G8" i="29"/>
  <c r="I8" i="29"/>
  <c r="K8" i="29"/>
  <c r="E8" i="29" s="1"/>
  <c r="M8" i="29"/>
  <c r="O8" i="29"/>
  <c r="G9" i="29"/>
  <c r="I9" i="29"/>
  <c r="K9" i="29"/>
  <c r="E9" i="29" s="1"/>
  <c r="M9" i="29"/>
  <c r="O9" i="29"/>
  <c r="G10" i="29"/>
  <c r="I10" i="29"/>
  <c r="K10" i="29"/>
  <c r="E10" i="29" s="1"/>
  <c r="M10" i="29"/>
  <c r="O10" i="29"/>
  <c r="G11" i="29"/>
  <c r="I11" i="29"/>
  <c r="K11" i="29"/>
  <c r="E11" i="29" s="1"/>
  <c r="M11" i="29"/>
  <c r="O11" i="29"/>
  <c r="G12" i="29"/>
  <c r="I12" i="29"/>
  <c r="K12" i="29"/>
  <c r="E12" i="29" s="1"/>
  <c r="M12" i="29"/>
  <c r="O12" i="29"/>
  <c r="G13" i="29"/>
  <c r="I13" i="29"/>
  <c r="K13" i="29"/>
  <c r="E13" i="29" s="1"/>
  <c r="M13" i="29"/>
  <c r="O13" i="29"/>
  <c r="G14" i="29"/>
  <c r="I14" i="29"/>
  <c r="K14" i="29"/>
  <c r="E14" i="29" s="1"/>
  <c r="M14" i="29"/>
  <c r="O14" i="29"/>
  <c r="G15" i="29"/>
  <c r="I15" i="29"/>
  <c r="K15" i="29"/>
  <c r="E15" i="29" s="1"/>
  <c r="M15" i="29"/>
  <c r="O15" i="29"/>
  <c r="G16" i="29"/>
  <c r="I16" i="29"/>
  <c r="K16" i="29"/>
  <c r="E16" i="29" s="1"/>
  <c r="M16" i="29"/>
  <c r="O16" i="29"/>
  <c r="G17" i="29"/>
  <c r="I17" i="29"/>
  <c r="K17" i="29"/>
  <c r="E17" i="29" s="1"/>
  <c r="M17" i="29"/>
  <c r="O17" i="29"/>
  <c r="G18" i="29"/>
  <c r="I18" i="29"/>
  <c r="K18" i="29"/>
  <c r="E18" i="29" s="1"/>
  <c r="M18" i="29"/>
  <c r="O18" i="29"/>
  <c r="G19" i="29"/>
  <c r="I19" i="29"/>
  <c r="K19" i="29"/>
  <c r="E19" i="29" s="1"/>
  <c r="M19" i="29"/>
  <c r="O19" i="29"/>
  <c r="G20" i="29"/>
  <c r="I20" i="29"/>
  <c r="K20" i="29"/>
  <c r="E20" i="29" s="1"/>
  <c r="M20" i="29"/>
  <c r="O20" i="29"/>
  <c r="G21" i="29"/>
  <c r="I21" i="29"/>
  <c r="K21" i="29"/>
  <c r="E21" i="29" s="1"/>
  <c r="M21" i="29"/>
  <c r="O21" i="29"/>
  <c r="G22" i="29"/>
  <c r="I22" i="29"/>
  <c r="K22" i="29"/>
  <c r="E22" i="29" s="1"/>
  <c r="M22" i="29"/>
  <c r="O22" i="29"/>
  <c r="G23" i="29"/>
  <c r="I23" i="29"/>
  <c r="K23" i="29"/>
  <c r="E23" i="29" s="1"/>
  <c r="M23" i="29"/>
  <c r="O23" i="29"/>
  <c r="G24" i="29"/>
  <c r="I24" i="29"/>
  <c r="K24" i="29"/>
  <c r="E24" i="29" s="1"/>
  <c r="M24" i="29"/>
  <c r="O24" i="29"/>
  <c r="G25" i="29"/>
  <c r="I25" i="29"/>
  <c r="K25" i="29"/>
  <c r="E25" i="29" s="1"/>
  <c r="M25" i="29"/>
  <c r="O25" i="29"/>
  <c r="G26" i="29"/>
  <c r="I26" i="29"/>
  <c r="K26" i="29"/>
  <c r="E26" i="29" s="1"/>
  <c r="M26" i="29"/>
  <c r="O26" i="29"/>
  <c r="G27" i="29"/>
  <c r="I27" i="29"/>
  <c r="K27" i="29"/>
  <c r="E27" i="29" s="1"/>
  <c r="M27" i="29"/>
  <c r="O27" i="29"/>
  <c r="G28" i="29"/>
  <c r="I28" i="29"/>
  <c r="K28" i="29"/>
  <c r="E28" i="29" s="1"/>
  <c r="M28" i="29"/>
  <c r="O28" i="29"/>
  <c r="G29" i="29"/>
  <c r="I29" i="29"/>
  <c r="K29" i="29"/>
  <c r="E29" i="29" s="1"/>
  <c r="M29" i="29"/>
  <c r="O29" i="29"/>
  <c r="G30" i="29"/>
  <c r="I30" i="29"/>
  <c r="K30" i="29"/>
  <c r="E30" i="29" s="1"/>
  <c r="M30" i="29"/>
  <c r="O30" i="29"/>
  <c r="G31" i="29"/>
  <c r="I31" i="29"/>
  <c r="K31" i="29"/>
  <c r="E31" i="29" s="1"/>
  <c r="M31" i="29"/>
  <c r="O31" i="29"/>
  <c r="G32" i="29"/>
  <c r="I32" i="29"/>
  <c r="K32" i="29"/>
  <c r="E32" i="29" s="1"/>
  <c r="M32" i="29"/>
  <c r="O32" i="29"/>
  <c r="G33" i="29"/>
  <c r="I33" i="29"/>
  <c r="K33" i="29"/>
  <c r="E33" i="29" s="1"/>
  <c r="M33" i="29"/>
  <c r="O33" i="29"/>
  <c r="G34" i="29"/>
  <c r="I34" i="29"/>
  <c r="K34" i="29"/>
  <c r="E34" i="29" s="1"/>
  <c r="M34" i="29"/>
  <c r="O34" i="29"/>
  <c r="G35" i="29"/>
  <c r="I35" i="29"/>
  <c r="K35" i="29"/>
  <c r="E35" i="29" s="1"/>
  <c r="M35" i="29"/>
  <c r="O35" i="29"/>
  <c r="G36" i="29"/>
  <c r="I36" i="29"/>
  <c r="K36" i="29"/>
  <c r="E36" i="29" s="1"/>
  <c r="M36" i="29"/>
  <c r="O36" i="29"/>
  <c r="G37" i="29"/>
  <c r="I37" i="29"/>
  <c r="K37" i="29"/>
  <c r="E37" i="29" s="1"/>
  <c r="M37" i="29"/>
  <c r="O37" i="29"/>
  <c r="G38" i="29"/>
  <c r="I38" i="29"/>
  <c r="K38" i="29"/>
  <c r="E38" i="29" s="1"/>
  <c r="M38" i="29"/>
  <c r="O38" i="29"/>
  <c r="G4" i="19"/>
  <c r="I4" i="19"/>
  <c r="K4" i="19"/>
  <c r="E4" i="19" s="1"/>
  <c r="M4" i="19"/>
  <c r="O4" i="19"/>
  <c r="G5" i="19"/>
  <c r="I5" i="19"/>
  <c r="K5" i="19"/>
  <c r="E5" i="19" s="1"/>
  <c r="M5" i="19"/>
  <c r="O5" i="19"/>
  <c r="G6" i="19"/>
  <c r="I6" i="19"/>
  <c r="K6" i="19"/>
  <c r="E6" i="19" s="1"/>
  <c r="M6" i="19"/>
  <c r="O6" i="19"/>
  <c r="G7" i="19"/>
  <c r="I7" i="19"/>
  <c r="K7" i="19"/>
  <c r="E7" i="19" s="1"/>
  <c r="M7" i="19"/>
  <c r="O7" i="19"/>
  <c r="G8" i="19"/>
  <c r="I8" i="19"/>
  <c r="K8" i="19"/>
  <c r="E8" i="19" s="1"/>
  <c r="M8" i="19"/>
  <c r="O8" i="19"/>
  <c r="G9" i="19"/>
  <c r="I9" i="19"/>
  <c r="K9" i="19"/>
  <c r="E9" i="19" s="1"/>
  <c r="M9" i="19"/>
  <c r="O9" i="19"/>
  <c r="G10" i="19"/>
  <c r="I10" i="19"/>
  <c r="K10" i="19"/>
  <c r="E10" i="19" s="1"/>
  <c r="M10" i="19"/>
  <c r="O10" i="19"/>
  <c r="G11" i="19"/>
  <c r="I11" i="19"/>
  <c r="K11" i="19"/>
  <c r="E11" i="19" s="1"/>
  <c r="M11" i="19"/>
  <c r="O11" i="19"/>
  <c r="G12" i="19"/>
  <c r="I12" i="19"/>
  <c r="K12" i="19"/>
  <c r="E12" i="19" s="1"/>
  <c r="M12" i="19"/>
  <c r="O12" i="19"/>
  <c r="G13" i="19"/>
  <c r="I13" i="19"/>
  <c r="K13" i="19"/>
  <c r="E13" i="19" s="1"/>
  <c r="M13" i="19"/>
  <c r="O13" i="19"/>
  <c r="G14" i="19"/>
  <c r="I14" i="19"/>
  <c r="K14" i="19"/>
  <c r="E14" i="19" s="1"/>
  <c r="M14" i="19"/>
  <c r="O14" i="19"/>
  <c r="G15" i="19"/>
  <c r="I15" i="19"/>
  <c r="K15" i="19"/>
  <c r="E15" i="19" s="1"/>
  <c r="M15" i="19"/>
  <c r="O15" i="19"/>
  <c r="G16" i="19"/>
  <c r="I16" i="19"/>
  <c r="K16" i="19"/>
  <c r="E16" i="19" s="1"/>
  <c r="M16" i="19"/>
  <c r="O16" i="19"/>
  <c r="G17" i="19"/>
  <c r="I17" i="19"/>
  <c r="K17" i="19"/>
  <c r="E17" i="19" s="1"/>
  <c r="M17" i="19"/>
  <c r="O17" i="19"/>
  <c r="G18" i="19"/>
  <c r="I18" i="19"/>
  <c r="K18" i="19"/>
  <c r="E18" i="19" s="1"/>
  <c r="M18" i="19"/>
  <c r="O18" i="19"/>
  <c r="G19" i="19"/>
  <c r="I19" i="19"/>
  <c r="K19" i="19"/>
  <c r="E19" i="19" s="1"/>
  <c r="M19" i="19"/>
  <c r="O19" i="19"/>
  <c r="G20" i="19"/>
  <c r="I20" i="19"/>
  <c r="K20" i="19"/>
  <c r="E20" i="19" s="1"/>
  <c r="M20" i="19"/>
  <c r="O20" i="19"/>
  <c r="G21" i="19"/>
  <c r="I21" i="19"/>
  <c r="K21" i="19"/>
  <c r="E21" i="19" s="1"/>
  <c r="M21" i="19"/>
  <c r="O21" i="19"/>
  <c r="G22" i="19"/>
  <c r="I22" i="19"/>
  <c r="K22" i="19"/>
  <c r="E22" i="19" s="1"/>
  <c r="M22" i="19"/>
  <c r="O22" i="19"/>
  <c r="G23" i="19"/>
  <c r="I23" i="19"/>
  <c r="K23" i="19"/>
  <c r="E23" i="19" s="1"/>
  <c r="M23" i="19"/>
  <c r="O23" i="19"/>
  <c r="G24" i="19"/>
  <c r="I24" i="19"/>
  <c r="K24" i="19"/>
  <c r="E24" i="19" s="1"/>
  <c r="M24" i="19"/>
  <c r="O24" i="19"/>
  <c r="G25" i="19"/>
  <c r="I25" i="19"/>
  <c r="K25" i="19"/>
  <c r="E25" i="19" s="1"/>
  <c r="M25" i="19"/>
  <c r="O25" i="19"/>
  <c r="G26" i="19"/>
  <c r="I26" i="19"/>
  <c r="K26" i="19"/>
  <c r="E26" i="19" s="1"/>
  <c r="M26" i="19"/>
  <c r="O26" i="19"/>
  <c r="G27" i="19"/>
  <c r="I27" i="19"/>
  <c r="K27" i="19"/>
  <c r="E27" i="19" s="1"/>
  <c r="M27" i="19"/>
  <c r="O27" i="19"/>
  <c r="G28" i="19"/>
  <c r="I28" i="19"/>
  <c r="K28" i="19"/>
  <c r="E28" i="19" s="1"/>
  <c r="M28" i="19"/>
  <c r="O28" i="19"/>
  <c r="G29" i="19"/>
  <c r="I29" i="19"/>
  <c r="K29" i="19"/>
  <c r="E29" i="19" s="1"/>
  <c r="M29" i="19"/>
  <c r="O29" i="19"/>
  <c r="G30" i="19"/>
  <c r="I30" i="19"/>
  <c r="K30" i="19"/>
  <c r="E30" i="19" s="1"/>
  <c r="M30" i="19"/>
  <c r="O30" i="19"/>
  <c r="G31" i="19"/>
  <c r="I31" i="19"/>
  <c r="K31" i="19"/>
  <c r="E31" i="19" s="1"/>
  <c r="M31" i="19"/>
  <c r="O31" i="19"/>
  <c r="G32" i="19"/>
  <c r="I32" i="19"/>
  <c r="K32" i="19"/>
  <c r="E32" i="19" s="1"/>
  <c r="M32" i="19"/>
  <c r="O32" i="19"/>
  <c r="G33" i="19"/>
  <c r="I33" i="19"/>
  <c r="K33" i="19"/>
  <c r="E33" i="19" s="1"/>
  <c r="M33" i="19"/>
  <c r="O33" i="19"/>
  <c r="G34" i="19"/>
  <c r="I34" i="19"/>
  <c r="K34" i="19"/>
  <c r="E34" i="19" s="1"/>
  <c r="M34" i="19"/>
  <c r="O34" i="19"/>
  <c r="G35" i="19"/>
  <c r="I35" i="19"/>
  <c r="K35" i="19"/>
  <c r="E35" i="19" s="1"/>
  <c r="M35" i="19"/>
  <c r="O35" i="19"/>
  <c r="G36" i="19"/>
  <c r="I36" i="19"/>
  <c r="K36" i="19"/>
  <c r="E36" i="19" s="1"/>
  <c r="M36" i="19"/>
  <c r="O36" i="19"/>
  <c r="G37" i="19"/>
  <c r="I37" i="19"/>
  <c r="K37" i="19"/>
  <c r="E37" i="19" s="1"/>
  <c r="M37" i="19"/>
  <c r="O37" i="19"/>
  <c r="G38" i="19"/>
  <c r="I38" i="19"/>
  <c r="K38" i="19"/>
  <c r="E38" i="19" s="1"/>
  <c r="M38" i="19"/>
  <c r="O38" i="19"/>
  <c r="E3" i="31"/>
  <c r="I3" i="29"/>
  <c r="M3" i="29"/>
  <c r="O3" i="29"/>
  <c r="K3" i="29"/>
  <c r="E3" i="29" s="1"/>
  <c r="G3" i="29"/>
  <c r="E3" i="30" l="1"/>
  <c r="K3" i="19" l="1"/>
  <c r="E3" i="19" s="1"/>
  <c r="O3" i="19" l="1"/>
  <c r="M3" i="19"/>
  <c r="I3" i="19"/>
  <c r="G3" i="19"/>
  <c r="A33" i="3" l="1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<sst xmlns="http://schemas.openxmlformats.org/spreadsheetml/2006/main" count="652" uniqueCount="101">
  <si>
    <t>Age</t>
  </si>
  <si>
    <t>LJ</t>
  </si>
  <si>
    <t>SP</t>
  </si>
  <si>
    <t>HJ</t>
  </si>
  <si>
    <t>Total Score</t>
  </si>
  <si>
    <t>JT</t>
  </si>
  <si>
    <t>Sex</t>
  </si>
  <si>
    <t>Event</t>
  </si>
  <si>
    <t>a</t>
  </si>
  <si>
    <t>b</t>
  </si>
  <si>
    <t>c</t>
  </si>
  <si>
    <t>Male</t>
  </si>
  <si>
    <t>SH</t>
  </si>
  <si>
    <t>Female</t>
  </si>
  <si>
    <t>DT</t>
  </si>
  <si>
    <t>WT</t>
  </si>
  <si>
    <t>100m</t>
  </si>
  <si>
    <t>200m</t>
  </si>
  <si>
    <t>400m</t>
  </si>
  <si>
    <t>1500m</t>
  </si>
  <si>
    <t>60m</t>
  </si>
  <si>
    <t>1000m</t>
  </si>
  <si>
    <t>60mH</t>
  </si>
  <si>
    <t>800m</t>
  </si>
  <si>
    <t>PV</t>
  </si>
  <si>
    <t>T2</t>
  </si>
  <si>
    <t>T1</t>
  </si>
  <si>
    <t>3000m</t>
  </si>
  <si>
    <t>5000m</t>
  </si>
  <si>
    <t>10000m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</si>
  <si>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</si>
  <si>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</si>
  <si>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</si>
  <si>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</si>
  <si>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</si>
  <si>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</si>
  <si>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</si>
  <si>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</si>
  <si>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</si>
  <si>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</t>
  </si>
  <si>
    <t>M85</t>
  </si>
  <si>
    <t>M90</t>
  </si>
  <si>
    <t>M95</t>
  </si>
  <si>
    <t>M100</t>
  </si>
  <si>
    <t>LH</t>
  </si>
  <si>
    <t>SC</t>
  </si>
  <si>
    <t>HT</t>
  </si>
  <si>
    <t>Formula</t>
  </si>
  <si>
    <t>T3</t>
  </si>
  <si>
    <t>M1</t>
  </si>
  <si>
    <t>TJ</t>
  </si>
  <si>
    <t>M30</t>
  </si>
  <si>
    <t>M2</t>
  </si>
  <si>
    <t>First</t>
  </si>
  <si>
    <t>Last</t>
  </si>
  <si>
    <t>Ref</t>
  </si>
  <si>
    <t>M105</t>
  </si>
  <si>
    <t>M110</t>
  </si>
  <si>
    <t>F30</t>
  </si>
  <si>
    <t>F35</t>
  </si>
  <si>
    <t>F40</t>
  </si>
  <si>
    <t>F45</t>
  </si>
  <si>
    <t>F50</t>
  </si>
  <si>
    <t>F55</t>
  </si>
  <si>
    <t>F60</t>
  </si>
  <si>
    <t>F65</t>
  </si>
  <si>
    <t>F70</t>
  </si>
  <si>
    <t>F75</t>
  </si>
  <si>
    <t>F80</t>
  </si>
  <si>
    <t>F85</t>
  </si>
  <si>
    <t>F90</t>
  </si>
  <si>
    <t>F95</t>
  </si>
  <si>
    <t>F100</t>
  </si>
  <si>
    <t>F105</t>
  </si>
  <si>
    <t>F110</t>
  </si>
  <si>
    <t>Sex
(M or F)</t>
  </si>
  <si>
    <t>F</t>
  </si>
  <si>
    <t>M</t>
  </si>
  <si>
    <t>SWT</t>
  </si>
  <si>
    <t>UW1</t>
  </si>
  <si>
    <t>UW2</t>
  </si>
  <si>
    <t>UW3</t>
  </si>
  <si>
    <t>FSWT</t>
  </si>
  <si>
    <t>MSWT</t>
  </si>
  <si>
    <t>FUW1</t>
  </si>
  <si>
    <t>MUW1</t>
  </si>
  <si>
    <t>FUW2</t>
  </si>
  <si>
    <t>MUW2</t>
  </si>
  <si>
    <t>FUW3</t>
  </si>
  <si>
    <t>MUW3</t>
  </si>
  <si>
    <t>Indoor Pentathlon</t>
  </si>
  <si>
    <t>Decathlon</t>
  </si>
  <si>
    <t>Outdoor Heptathlon</t>
  </si>
  <si>
    <t>Indoor Heptathlon</t>
  </si>
  <si>
    <t>Ultra-Weight Pentathlon</t>
  </si>
  <si>
    <t>Throws Pentathlon</t>
  </si>
  <si>
    <t>Outdoor Pentathlon</t>
  </si>
  <si>
    <t>Day 1 Score</t>
  </si>
  <si>
    <t>Day 2 Score</t>
  </si>
  <si>
    <t>400M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</si>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</sst>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.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26"/>
      <color rgb="FFBB133E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14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" fillId="0" borderId="0" xfId="1"/>
    <xf numFmtId="164" fontId="2" fillId="0" borderId="0" xfId="1" applyNumberFormat="1"/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2" applyFont="1"/>
    <xf numFmtId="164" fontId="7" fillId="0" borderId="0" xfId="2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6" fillId="0" borderId="0" xfId="3"/>
    <xf numFmtId="0" fontId="2" fillId="0" borderId="0" xfId="3" applyFont="1"/>
    <xf numFmtId="0" fontId="0" fillId="0" borderId="0" xfId="3" applyFont="1"/>
    <xf numFmtId="164" fontId="6" fillId="0" borderId="0" xfId="3" applyNumberFormat="1"/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>
      <alignment horizontal="center" vertical="center"/>
    </xf>
    <xf numFmtId="2" fontId="9" fillId="0" borderId="1" xfId="0" quotePrefix="1" applyNumberFormat="1" applyFont="1" applyBorder="1" applyAlignment="1" applyProtection="1">
      <alignment horizontal="right"/>
      <protection locked="0"/>
    </xf>
    <xf numFmtId="1" fontId="10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right"/>
      <protection locked="0"/>
    </xf>
    <xf numFmtId="49" fontId="9" fillId="0" borderId="1" xfId="0" quotePrefix="1" applyNumberFormat="1" applyFont="1" applyBorder="1" applyAlignment="1" applyProtection="1">
      <alignment horizontal="right"/>
      <protection locked="0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right"/>
      <protection locked="0"/>
    </xf>
    <xf numFmtId="49" fontId="9" fillId="0" borderId="1" xfId="0" quotePrefix="1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9" fillId="0" borderId="1" xfId="0" quotePrefix="1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913D5416-B80D-4C3D-9166-CEC782CEFB5F}"/>
    <cellStyle name="Normal 3" xfId="2" xr:uid="{2878D806-0727-4CD0-8CC4-21398FD881AA}"/>
    <cellStyle name="Normal 4" xfId="3" xr:uid="{1DE7A5A5-5E5C-40F0-ADED-D54070D7D68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6A8EE4-C15E-4524-8FCA-49CE1EC4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F7CD1-6AE6-456F-959E-0FC070525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61F6B1-DF98-4E12-93B4-45348DB7B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6A0D1-1822-41B7-B419-C3D4DC90D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67B9D-BE22-4BD2-A27D-85F8F2940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19ED4-3E45-4050-A1A7-907F4D97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B5C674-BDBE-4B85-B996-AAAE25CA7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7CDF8-A169-4C81-9A5C-645BF8EBE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76AD8-71E7-49BF-9F56-A1EA70E26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05C77F-23EA-4E7F-BC65-D817C3599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8609C-F212-4730-A419-6628ACB0C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250660</xdr:colOff>
      <xdr:row>0</xdr:row>
      <xdr:rowOff>40104</xdr:rowOff>
    </xdr:from>
    <xdr:to>
      <xdr:col>0</xdr:col>
      <xdr:colOff>1134580</xdr:colOff>
      <xdr:row>0</xdr:row>
      <xdr:rowOff>725904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F610B8-3E8F-4E36-9F3C-11F695F3E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0" y="40104"/>
          <a:ext cx="88392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7D19-2404-459E-B2DE-0F08088B4A71}">
  <sheetPr codeName="Sheet16">
    <pageSetUpPr fitToPage="1"/>
  </sheetPr>
  <dimension ref="A1:Y38"/>
  <sheetViews>
    <sheetView tabSelected="1"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22</v>
      </c>
      <c r="G2" s="9"/>
      <c r="H2" s="9" t="s">
        <v>3</v>
      </c>
      <c r="I2" s="9"/>
      <c r="J2" s="9" t="s">
        <v>2</v>
      </c>
      <c r="K2" s="9"/>
      <c r="L2" s="9" t="s">
        <v>1</v>
      </c>
      <c r="M2" s="9"/>
      <c r="N2" s="9" t="s">
        <v>23</v>
      </c>
      <c r="O2" s="9"/>
    </row>
    <row r="3" spans="1:25" ht="15" x14ac:dyDescent="0.25">
      <c r="A3" s="22"/>
      <c r="B3" s="22"/>
      <c r="C3" s="23" t="s">
        <v>76</v>
      </c>
      <c r="D3" s="24"/>
      <c r="E3" s="25">
        <f>IF(OR(H3="DNS",J3="DNS",L3="DNS",N3="DNS"),"DNF",SUM(G3,I3,K3,M3,O3))</f>
        <v>0</v>
      </c>
      <c r="F3" s="26"/>
      <c r="G3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2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27">
        <f>IF(AND(J3&lt;&gt;0,J3&lt;&gt;"",$D3&lt;&gt;""),IFERROR(INT(INDEX('Scoring Coefficients'!$D$2:$D$41,MATCH($C3&amp;J$2,'Scoring Coefficients'!$A$2:$A$41,0))*((ROUNDDOWN((J3*INDEX('Age Factors'!$C$2:$AJ$28,MATCH(J$2,'Age Factors'!$B$2:$B$28,0),MATCH($C3&amp;IF($D3&lt;30,30,FLOOR($D3/5,1)*5),'Age Factors'!$C$1:$AJ$1,0))),2)-INDEX('Scoring Coefficients'!$E$2:$E$41,MATCH($C3&amp;J$2,'Scoring Coefficients'!$A$2:$A$41,0)))^INDEX('Scoring Coefficients'!$F$2:$F$41,MATCH($C3&amp;J$2,'Scoring Coefficients'!$A$2:$A$41,0)))),0),0)</f>
        <v>0</v>
      </c>
      <c r="L3" s="28"/>
      <c r="M3" s="27">
        <f>IF(AND(L3&lt;&gt;0,L3&lt;&gt;"",$D3&lt;&gt;""),IFERROR(INT(INDEX('Scoring Coefficients'!$D$2:$D$33,MATCH($C3&amp;L$2,'Scoring Coefficients'!$A$2:$A$33,0))*(((INT((L3*100)*INDEX('Age Factors'!$C$2:$AJ$24,MATCH(L$2,'Age Factors'!$B$2:$B$24,0),MATCH($C3&amp;IF($D3&lt;30,30,FLOOR($D3/5,1)*5),'Age Factors'!$C$1:$AJ$1,0))))-INDEX('Scoring Coefficients'!$E$2:$E$33,MATCH($C3&amp;L$2,'Scoring Coefficients'!$A$2:$A$33,0)))^INDEX('Scoring Coefficients'!$F$2:$F$33,MATCH($C3&amp;L$2,'Scoring Coefficients'!$A$2:$A$33,0)))),0),0)</f>
        <v>0</v>
      </c>
      <c r="N3" s="29"/>
      <c r="O3" s="2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22"/>
      <c r="B4" s="22"/>
      <c r="C4" s="23" t="s">
        <v>76</v>
      </c>
      <c r="D4" s="24"/>
      <c r="E4" s="25">
        <f t="shared" ref="E4:E38" si="0">IF(OR(H4="DNS",J4="DNS",L4="DNS",N4="DNS"),"DNF",SUM(G4,I4,K4,M4,O4))</f>
        <v>0</v>
      </c>
      <c r="F4" s="26"/>
      <c r="G4" s="27">
        <f>IF(AND(F4&lt;&gt;0,F4&lt;&gt;"",$D4&lt;&gt;""),IFERROR(INT(INDEX('Scoring Coefficients'!$D$2:$D$33,MATCH($C4&amp;F$2,'Scoring Coefficients'!$A$2:$A$33,0))*((INDEX('Scoring Coefficients'!$E$2:$E$33,MATCH($C4&amp;F$2,'Scoring Coefficients'!$A$2:$A$33,0))-ROUNDUP((IFERROR((LEFT(F4,FIND(":",F4)-1)*60)+RIGHT(F4,LEN(F4)-FIND(":",F4)),F4)*INDEX('Age Factors'!$C$2:$AJ$24,MATCH(F$2,'Age Factors'!$B$2:$B$24,0),MATCH($C4&amp;IF($D4&lt;30,30,FLOOR($D4/5,1)*5),'Age Factors'!$C$1:$AJ$1,0))),2))^INDEX('Scoring Coefficients'!$F$2:$F$33,MATCH($C4&amp;F$2,'Scoring Coefficients'!$A$2:$A$33,0)))),0),0)</f>
        <v>0</v>
      </c>
      <c r="H4" s="28"/>
      <c r="I4" s="27">
        <f>IF(AND(H4&lt;&gt;0,H4&lt;&gt;"",$D4&lt;&gt;""),IFERROR(INT(INDEX('Scoring Coefficients'!$D$2:$D$33,MATCH($C4&amp;H$2,'Scoring Coefficients'!$A$2:$A$33,0))*(((INT((H4*100)*INDEX('Age Factors'!$C$2:$AJ$24,MATCH(H$2,'Age Factors'!$B$2:$B$24,0),MATCH($C4&amp;IF($D4&lt;30,30,FLOOR($D4/5,1)*5),'Age Factors'!$C$1:$AJ$1,0))))-INDEX('Scoring Coefficients'!$E$2:$E$33,MATCH($C4&amp;H$2,'Scoring Coefficients'!$A$2:$A$33,0)))^INDEX('Scoring Coefficients'!$F$2:$F$33,MATCH($C4&amp;H$2,'Scoring Coefficients'!$A$2:$A$33,0)))),0),0)</f>
        <v>0</v>
      </c>
      <c r="J4" s="28"/>
      <c r="K4" s="27">
        <f>IF(AND(J4&lt;&gt;0,J4&lt;&gt;"",$D4&lt;&gt;""),IFERROR(INT(INDEX('Scoring Coefficients'!$D$2:$D$41,MATCH($C4&amp;J$2,'Scoring Coefficients'!$A$2:$A$41,0))*((ROUNDDOWN((J4*INDEX('Age Factors'!$C$2:$AJ$28,MATCH(J$2,'Age Factors'!$B$2:$B$28,0),MATCH($C4&amp;IF($D4&lt;30,30,FLOOR($D4/5,1)*5),'Age Factors'!$C$1:$AJ$1,0))),2)-INDEX('Scoring Coefficients'!$E$2:$E$41,MATCH($C4&amp;J$2,'Scoring Coefficients'!$A$2:$A$41,0)))^INDEX('Scoring Coefficients'!$F$2:$F$41,MATCH($C4&amp;J$2,'Scoring Coefficients'!$A$2:$A$41,0)))),0),0)</f>
        <v>0</v>
      </c>
      <c r="L4" s="28"/>
      <c r="M4" s="27">
        <f>IF(AND(L4&lt;&gt;0,L4&lt;&gt;"",$D4&lt;&gt;""),IFERROR(INT(INDEX('Scoring Coefficients'!$D$2:$D$33,MATCH($C4&amp;L$2,'Scoring Coefficients'!$A$2:$A$33,0))*(((INT((L4*100)*INDEX('Age Factors'!$C$2:$AJ$24,MATCH(L$2,'Age Factors'!$B$2:$B$24,0),MATCH($C4&amp;IF($D4&lt;30,30,FLOOR($D4/5,1)*5),'Age Factors'!$C$1:$AJ$1,0))))-INDEX('Scoring Coefficients'!$E$2:$E$33,MATCH($C4&amp;L$2,'Scoring Coefficients'!$A$2:$A$33,0)))^INDEX('Scoring Coefficients'!$F$2:$F$33,MATCH($C4&amp;L$2,'Scoring Coefficients'!$A$2:$A$33,0)))),0),0)</f>
        <v>0</v>
      </c>
      <c r="N4" s="29"/>
      <c r="O4" s="27">
        <f>IF(AND(N4&lt;&gt;0,N4&lt;&gt;"",$D4&lt;&gt;""),IFERROR(INT(INDEX('Scoring Coefficients'!$D$2:$D$33,MATCH($C4&amp;N$2,'Scoring Coefficients'!$A$2:$A$33,0))*((INDEX('Scoring Coefficients'!$E$2:$E$33,MATCH($C4&amp;N$2,'Scoring Coefficients'!$A$2:$A$33,0))-ROUNDUP((IFERROR((LEFT(N4,FIND(":",N4)-1)*60)+RIGHT(N4,LEN(N4)-FIND(":",N4)),N4)*INDEX('Age Factors'!$C$2:$AJ$24,MATCH(N$2,'Age Factors'!$B$2:$B$24,0),MATCH($C4&amp;IF($D4&lt;30,30,FLOOR($D4/5,1)*5),'Age Factors'!$C$1:$AJ$1,0))),2))^INDEX('Scoring Coefficients'!$F$2:$F$33,MATCH($C4&amp;N$2,'Scoring Coefficients'!$A$2:$A$33,0)))),0),0)</f>
        <v>0</v>
      </c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22"/>
      <c r="B5" s="22"/>
      <c r="C5" s="23" t="s">
        <v>76</v>
      </c>
      <c r="D5" s="24"/>
      <c r="E5" s="25">
        <f t="shared" si="0"/>
        <v>0</v>
      </c>
      <c r="F5" s="26"/>
      <c r="G5" s="2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2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27">
        <f>IF(AND(J5&lt;&gt;0,J5&lt;&gt;"",$D5&lt;&gt;""),IFERROR(INT(INDEX('Scoring Coefficients'!$D$2:$D$41,MATCH($C5&amp;J$2,'Scoring Coefficients'!$A$2:$A$41,0))*((ROUNDDOWN((J5*INDEX('Age Factors'!$C$2:$AJ$28,MATCH(J$2,'Age Factors'!$B$2:$B$28,0),MATCH($C5&amp;IF($D5&lt;30,30,FLOOR($D5/5,1)*5),'Age Factors'!$C$1:$AJ$1,0))),2)-INDEX('Scoring Coefficients'!$E$2:$E$41,MATCH($C5&amp;J$2,'Scoring Coefficients'!$A$2:$A$41,0)))^INDEX('Scoring Coefficients'!$F$2:$F$41,MATCH($C5&amp;J$2,'Scoring Coefficients'!$A$2:$A$41,0)))),0),0)</f>
        <v>0</v>
      </c>
      <c r="L5" s="28"/>
      <c r="M5" s="27">
        <f>IF(AND(L5&lt;&gt;0,L5&lt;&gt;"",$D5&lt;&gt;""),IFERROR(INT(INDEX('Scoring Coefficients'!$D$2:$D$33,MATCH($C5&amp;L$2,'Scoring Coefficients'!$A$2:$A$33,0))*(((INT((L5*100)*INDEX('Age Factors'!$C$2:$AJ$24,MATCH(L$2,'Age Factors'!$B$2:$B$24,0),MATCH($C5&amp;IF($D5&lt;30,30,FLOOR($D5/5,1)*5),'Age Factors'!$C$1:$AJ$1,0))))-INDEX('Scoring Coefficients'!$E$2:$E$33,MATCH($C5&amp;L$2,'Scoring Coefficients'!$A$2:$A$33,0)))^INDEX('Scoring Coefficients'!$F$2:$F$33,MATCH($C5&amp;L$2,'Scoring Coefficients'!$A$2:$A$33,0)))),0),0)</f>
        <v>0</v>
      </c>
      <c r="N5" s="29"/>
      <c r="O5" s="2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22"/>
      <c r="B6" s="22"/>
      <c r="C6" s="23" t="s">
        <v>76</v>
      </c>
      <c r="D6" s="24"/>
      <c r="E6" s="25">
        <f t="shared" si="0"/>
        <v>0</v>
      </c>
      <c r="F6" s="26"/>
      <c r="G6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H6" s="28"/>
      <c r="I6" s="27">
        <f>IF(AND(H6&lt;&gt;0,H6&lt;&gt;"",$D6&lt;&gt;""),IFERROR(INT(INDEX('Scoring Coefficients'!$D$2:$D$33,MATCH($C6&amp;H$2,'Scoring Coefficients'!$A$2:$A$33,0))*(((INT((H6*100)*INDEX('Age Factors'!$C$2:$AJ$24,MATCH(H$2,'Age Factors'!$B$2:$B$24,0),MATCH($C6&amp;IF($D6&lt;30,30,FLOOR($D6/5,1)*5),'Age Factors'!$C$1:$AJ$1,0))))-INDEX('Scoring Coefficients'!$E$2:$E$33,MATCH($C6&amp;H$2,'Scoring Coefficients'!$A$2:$A$33,0)))^INDEX('Scoring Coefficients'!$F$2:$F$33,MATCH($C6&amp;H$2,'Scoring Coefficients'!$A$2:$A$33,0)))),0),0)</f>
        <v>0</v>
      </c>
      <c r="J6" s="28"/>
      <c r="K6" s="27">
        <f>IF(AND(J6&lt;&gt;0,J6&lt;&gt;"",$D6&lt;&gt;""),IFERROR(INT(INDEX('Scoring Coefficients'!$D$2:$D$41,MATCH($C6&amp;J$2,'Scoring Coefficients'!$A$2:$A$41,0))*((ROUNDDOWN((J6*INDEX('Age Factors'!$C$2:$AJ$28,MATCH(J$2,'Age Factors'!$B$2:$B$28,0),MATCH($C6&amp;IF($D6&lt;30,30,FLOOR($D6/5,1)*5),'Age Factors'!$C$1:$AJ$1,0))),2)-INDEX('Scoring Coefficients'!$E$2:$E$41,MATCH($C6&amp;J$2,'Scoring Coefficients'!$A$2:$A$41,0)))^INDEX('Scoring Coefficients'!$F$2:$F$41,MATCH($C6&amp;J$2,'Scoring Coefficients'!$A$2:$A$41,0)))),0),0)</f>
        <v>0</v>
      </c>
      <c r="L6" s="28"/>
      <c r="M6" s="27">
        <f>IF(AND(L6&lt;&gt;0,L6&lt;&gt;"",$D6&lt;&gt;""),IFERROR(INT(INDEX('Scoring Coefficients'!$D$2:$D$33,MATCH($C6&amp;L$2,'Scoring Coefficients'!$A$2:$A$33,0))*(((INT((L6*100)*INDEX('Age Factors'!$C$2:$AJ$24,MATCH(L$2,'Age Factors'!$B$2:$B$24,0),MATCH($C6&amp;IF($D6&lt;30,30,FLOOR($D6/5,1)*5),'Age Factors'!$C$1:$AJ$1,0))))-INDEX('Scoring Coefficients'!$E$2:$E$33,MATCH($C6&amp;L$2,'Scoring Coefficients'!$A$2:$A$33,0)))^INDEX('Scoring Coefficients'!$F$2:$F$33,MATCH($C6&amp;L$2,'Scoring Coefficients'!$A$2:$A$33,0)))),0),0)</f>
        <v>0</v>
      </c>
      <c r="N6" s="29"/>
      <c r="O6" s="27">
        <f>IF(AND(N6&lt;&gt;0,N6&lt;&gt;"",$D6&lt;&gt;""),IFERROR(INT(INDEX('Scoring Coefficients'!$D$2:$D$33,MATCH($C6&amp;N$2,'Scoring Coefficients'!$A$2:$A$33,0))*((INDEX('Scoring Coefficients'!$E$2:$E$33,MATCH($C6&amp;N$2,'Scoring Coefficients'!$A$2:$A$33,0))-ROUNDUP((IFERROR((LEFT(N6,FIND(":",N6)-1)*60)+RIGHT(N6,LEN(N6)-FIND(":",N6)),N6)*INDEX('Age Factors'!$C$2:$AJ$24,MATCH(N$2,'Age Factors'!$B$2:$B$24,0),MATCH($C6&amp;IF($D6&lt;30,30,FLOOR($D6/5,1)*5),'Age Factors'!$C$1:$AJ$1,0))),2))^INDEX('Scoring Coefficients'!$F$2:$F$33,MATCH($C6&amp;N$2,'Scoring Coefficients'!$A$2:$A$33,0)))),0),0)</f>
        <v>0</v>
      </c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22"/>
      <c r="B7" s="22"/>
      <c r="C7" s="23" t="s">
        <v>76</v>
      </c>
      <c r="D7" s="24"/>
      <c r="E7" s="25">
        <f t="shared" si="0"/>
        <v>0</v>
      </c>
      <c r="F7" s="26"/>
      <c r="G7" s="2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2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27">
        <f>IF(AND(J7&lt;&gt;0,J7&lt;&gt;"",$D7&lt;&gt;""),IFERROR(INT(INDEX('Scoring Coefficients'!$D$2:$D$41,MATCH($C7&amp;J$2,'Scoring Coefficients'!$A$2:$A$41,0))*((ROUNDDOWN((J7*INDEX('Age Factors'!$C$2:$AJ$28,MATCH(J$2,'Age Factors'!$B$2:$B$28,0),MATCH($C7&amp;IF($D7&lt;30,30,FLOOR($D7/5,1)*5),'Age Factors'!$C$1:$AJ$1,0))),2)-INDEX('Scoring Coefficients'!$E$2:$E$41,MATCH($C7&amp;J$2,'Scoring Coefficients'!$A$2:$A$41,0)))^INDEX('Scoring Coefficients'!$F$2:$F$41,MATCH($C7&amp;J$2,'Scoring Coefficients'!$A$2:$A$41,0)))),0),0)</f>
        <v>0</v>
      </c>
      <c r="L7" s="28"/>
      <c r="M7" s="27">
        <f>IF(AND(L7&lt;&gt;0,L7&lt;&gt;"",$D7&lt;&gt;""),IFERROR(INT(INDEX('Scoring Coefficients'!$D$2:$D$33,MATCH($C7&amp;L$2,'Scoring Coefficients'!$A$2:$A$33,0))*(((INT((L7*100)*INDEX('Age Factors'!$C$2:$AJ$24,MATCH(L$2,'Age Factors'!$B$2:$B$24,0),MATCH($C7&amp;IF($D7&lt;30,30,FLOOR($D7/5,1)*5),'Age Factors'!$C$1:$AJ$1,0))))-INDEX('Scoring Coefficients'!$E$2:$E$33,MATCH($C7&amp;L$2,'Scoring Coefficients'!$A$2:$A$33,0)))^INDEX('Scoring Coefficients'!$F$2:$F$33,MATCH($C7&amp;L$2,'Scoring Coefficients'!$A$2:$A$33,0)))),0),0)</f>
        <v>0</v>
      </c>
      <c r="N7" s="29"/>
      <c r="O7" s="2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22"/>
      <c r="B8" s="22"/>
      <c r="C8" s="23" t="s">
        <v>76</v>
      </c>
      <c r="D8" s="24"/>
      <c r="E8" s="25">
        <f t="shared" si="0"/>
        <v>0</v>
      </c>
      <c r="F8" s="26"/>
      <c r="G8" s="27">
        <f>IF(AND(F8&lt;&gt;0,F8&lt;&gt;"",$D8&lt;&gt;""),IFERROR(INT(INDEX('Scoring Coefficients'!$D$2:$D$33,MATCH($C8&amp;F$2,'Scoring Coefficients'!$A$2:$A$33,0))*((INDEX('Scoring Coefficients'!$E$2:$E$33,MATCH($C8&amp;F$2,'Scoring Coefficients'!$A$2:$A$33,0))-ROUNDUP((IFERROR((LEFT(F8,FIND(":",F8)-1)*60)+RIGHT(F8,LEN(F8)-FIND(":",F8)),F8)*INDEX('Age Factors'!$C$2:$AJ$24,MATCH(F$2,'Age Factors'!$B$2:$B$24,0),MATCH($C8&amp;IF($D8&lt;30,30,FLOOR($D8/5,1)*5),'Age Factors'!$C$1:$AJ$1,0))),2))^INDEX('Scoring Coefficients'!$F$2:$F$33,MATCH($C8&amp;F$2,'Scoring Coefficients'!$A$2:$A$33,0)))),0),0)</f>
        <v>0</v>
      </c>
      <c r="H8" s="28"/>
      <c r="I8" s="27">
        <f>IF(AND(H8&lt;&gt;0,H8&lt;&gt;"",$D8&lt;&gt;""),IFERROR(INT(INDEX('Scoring Coefficients'!$D$2:$D$33,MATCH($C8&amp;H$2,'Scoring Coefficients'!$A$2:$A$33,0))*(((INT((H8*100)*INDEX('Age Factors'!$C$2:$AJ$24,MATCH(H$2,'Age Factors'!$B$2:$B$24,0),MATCH($C8&amp;IF($D8&lt;30,30,FLOOR($D8/5,1)*5),'Age Factors'!$C$1:$AJ$1,0))))-INDEX('Scoring Coefficients'!$E$2:$E$33,MATCH($C8&amp;H$2,'Scoring Coefficients'!$A$2:$A$33,0)))^INDEX('Scoring Coefficients'!$F$2:$F$33,MATCH($C8&amp;H$2,'Scoring Coefficients'!$A$2:$A$33,0)))),0),0)</f>
        <v>0</v>
      </c>
      <c r="J8" s="28"/>
      <c r="K8" s="27">
        <f>IF(AND(J8&lt;&gt;0,J8&lt;&gt;"",$D8&lt;&gt;""),IFERROR(INT(INDEX('Scoring Coefficients'!$D$2:$D$41,MATCH($C8&amp;J$2,'Scoring Coefficients'!$A$2:$A$41,0))*((ROUNDDOWN((J8*INDEX('Age Factors'!$C$2:$AJ$28,MATCH(J$2,'Age Factors'!$B$2:$B$28,0),MATCH($C8&amp;IF($D8&lt;30,30,FLOOR($D8/5,1)*5),'Age Factors'!$C$1:$AJ$1,0))),2)-INDEX('Scoring Coefficients'!$E$2:$E$41,MATCH($C8&amp;J$2,'Scoring Coefficients'!$A$2:$A$41,0)))^INDEX('Scoring Coefficients'!$F$2:$F$41,MATCH($C8&amp;J$2,'Scoring Coefficients'!$A$2:$A$41,0)))),0),0)</f>
        <v>0</v>
      </c>
      <c r="L8" s="28"/>
      <c r="M8" s="27">
        <f>IF(AND(L8&lt;&gt;0,L8&lt;&gt;"",$D8&lt;&gt;""),IFERROR(INT(INDEX('Scoring Coefficients'!$D$2:$D$33,MATCH($C8&amp;L$2,'Scoring Coefficients'!$A$2:$A$33,0))*(((INT((L8*100)*INDEX('Age Factors'!$C$2:$AJ$24,MATCH(L$2,'Age Factors'!$B$2:$B$24,0),MATCH($C8&amp;IF($D8&lt;30,30,FLOOR($D8/5,1)*5),'Age Factors'!$C$1:$AJ$1,0))))-INDEX('Scoring Coefficients'!$E$2:$E$33,MATCH($C8&amp;L$2,'Scoring Coefficients'!$A$2:$A$33,0)))^INDEX('Scoring Coefficients'!$F$2:$F$33,MATCH($C8&amp;L$2,'Scoring Coefficients'!$A$2:$A$33,0)))),0),0)</f>
        <v>0</v>
      </c>
      <c r="N8" s="29"/>
      <c r="O8" s="27">
        <f>IF(AND(N8&lt;&gt;0,N8&lt;&gt;"",$D8&lt;&gt;""),IFERROR(INT(INDEX('Scoring Coefficients'!$D$2:$D$33,MATCH($C8&amp;N$2,'Scoring Coefficients'!$A$2:$A$33,0))*((INDEX('Scoring Coefficients'!$E$2:$E$33,MATCH($C8&amp;N$2,'Scoring Coefficients'!$A$2:$A$33,0))-ROUNDUP((IFERROR((LEFT(N8,FIND(":",N8)-1)*60)+RIGHT(N8,LEN(N8)-FIND(":",N8)),N8)*INDEX('Age Factors'!$C$2:$AJ$24,MATCH(N$2,'Age Factors'!$B$2:$B$24,0),MATCH($C8&amp;IF($D8&lt;30,30,FLOOR($D8/5,1)*5),'Age Factors'!$C$1:$AJ$1,0))),2))^INDEX('Scoring Coefficients'!$F$2:$F$33,MATCH($C8&amp;N$2,'Scoring Coefficients'!$A$2:$A$33,0)))),0),0)</f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22"/>
      <c r="B9" s="22"/>
      <c r="C9" s="23" t="s">
        <v>76</v>
      </c>
      <c r="D9" s="24"/>
      <c r="E9" s="25">
        <f t="shared" si="0"/>
        <v>0</v>
      </c>
      <c r="F9" s="26"/>
      <c r="G9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2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27">
        <f>IF(AND(J9&lt;&gt;0,J9&lt;&gt;"",$D9&lt;&gt;""),IFERROR(INT(INDEX('Scoring Coefficients'!$D$2:$D$41,MATCH($C9&amp;J$2,'Scoring Coefficients'!$A$2:$A$41,0))*((ROUNDDOWN((J9*INDEX('Age Factors'!$C$2:$AJ$28,MATCH(J$2,'Age Factors'!$B$2:$B$28,0),MATCH($C9&amp;IF($D9&lt;30,30,FLOOR($D9/5,1)*5),'Age Factors'!$C$1:$AJ$1,0))),2)-INDEX('Scoring Coefficients'!$E$2:$E$41,MATCH($C9&amp;J$2,'Scoring Coefficients'!$A$2:$A$41,0)))^INDEX('Scoring Coefficients'!$F$2:$F$41,MATCH($C9&amp;J$2,'Scoring Coefficients'!$A$2:$A$41,0)))),0),0)</f>
        <v>0</v>
      </c>
      <c r="L9" s="28"/>
      <c r="M9" s="27">
        <f>IF(AND(L9&lt;&gt;0,L9&lt;&gt;"",$D9&lt;&gt;""),IFERROR(INT(INDEX('Scoring Coefficients'!$D$2:$D$33,MATCH($C9&amp;L$2,'Scoring Coefficients'!$A$2:$A$33,0))*(((INT((L9*100)*INDEX('Age Factors'!$C$2:$AJ$24,MATCH(L$2,'Age Factors'!$B$2:$B$24,0),MATCH($C9&amp;IF($D9&lt;30,30,FLOOR($D9/5,1)*5),'Age Factors'!$C$1:$AJ$1,0))))-INDEX('Scoring Coefficients'!$E$2:$E$33,MATCH($C9&amp;L$2,'Scoring Coefficients'!$A$2:$A$33,0)))^INDEX('Scoring Coefficients'!$F$2:$F$33,MATCH($C9&amp;L$2,'Scoring Coefficients'!$A$2:$A$33,0)))),0),0)</f>
        <v>0</v>
      </c>
      <c r="N9" s="29"/>
      <c r="O9" s="2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22"/>
      <c r="B10" s="22"/>
      <c r="C10" s="23" t="s">
        <v>76</v>
      </c>
      <c r="D10" s="24"/>
      <c r="E10" s="25">
        <f t="shared" si="0"/>
        <v>0</v>
      </c>
      <c r="F10" s="26"/>
      <c r="G10" s="27">
        <f>IF(AND(F10&lt;&gt;0,F10&lt;&gt;"",$D10&lt;&gt;""),IFERROR(INT(INDEX('Scoring Coefficients'!$D$2:$D$33,MATCH($C10&amp;F$2,'Scoring Coefficients'!$A$2:$A$33,0))*((INDEX('Scoring Coefficients'!$E$2:$E$33,MATCH($C10&amp;F$2,'Scoring Coefficients'!$A$2:$A$33,0))-ROUNDUP((IFERROR((LEFT(F10,FIND(":",F10)-1)*60)+RIGHT(F10,LEN(F10)-FIND(":",F10)),F10)*INDEX('Age Factors'!$C$2:$AJ$24,MATCH(F$2,'Age Factors'!$B$2:$B$24,0),MATCH($C10&amp;IF($D10&lt;30,30,FLOOR($D10/5,1)*5),'Age Factors'!$C$1:$AJ$1,0))),2))^INDEX('Scoring Coefficients'!$F$2:$F$33,MATCH($C10&amp;F$2,'Scoring Coefficients'!$A$2:$A$33,0)))),0),0)</f>
        <v>0</v>
      </c>
      <c r="H10" s="28"/>
      <c r="I10" s="27">
        <f>IF(AND(H10&lt;&gt;0,H10&lt;&gt;"",$D10&lt;&gt;""),IFERROR(INT(INDEX('Scoring Coefficients'!$D$2:$D$33,MATCH($C10&amp;H$2,'Scoring Coefficients'!$A$2:$A$33,0))*(((INT((H10*100)*INDEX('Age Factors'!$C$2:$AJ$24,MATCH(H$2,'Age Factors'!$B$2:$B$24,0),MATCH($C10&amp;IF($D10&lt;30,30,FLOOR($D10/5,1)*5),'Age Factors'!$C$1:$AJ$1,0))))-INDEX('Scoring Coefficients'!$E$2:$E$33,MATCH($C10&amp;H$2,'Scoring Coefficients'!$A$2:$A$33,0)))^INDEX('Scoring Coefficients'!$F$2:$F$33,MATCH($C10&amp;H$2,'Scoring Coefficients'!$A$2:$A$33,0)))),0),0)</f>
        <v>0</v>
      </c>
      <c r="J10" s="28"/>
      <c r="K10" s="27">
        <f>IF(AND(J10&lt;&gt;0,J10&lt;&gt;"",$D10&lt;&gt;""),IFERROR(INT(INDEX('Scoring Coefficients'!$D$2:$D$41,MATCH($C10&amp;J$2,'Scoring Coefficients'!$A$2:$A$41,0))*((ROUNDDOWN((J10*INDEX('Age Factors'!$C$2:$AJ$28,MATCH(J$2,'Age Factors'!$B$2:$B$28,0),MATCH($C10&amp;IF($D10&lt;30,30,FLOOR($D10/5,1)*5),'Age Factors'!$C$1:$AJ$1,0))),2)-INDEX('Scoring Coefficients'!$E$2:$E$41,MATCH($C10&amp;J$2,'Scoring Coefficients'!$A$2:$A$41,0)))^INDEX('Scoring Coefficients'!$F$2:$F$41,MATCH($C10&amp;J$2,'Scoring Coefficients'!$A$2:$A$41,0)))),0),0)</f>
        <v>0</v>
      </c>
      <c r="L10" s="28"/>
      <c r="M10" s="27">
        <f>IF(AND(L10&lt;&gt;0,L10&lt;&gt;"",$D10&lt;&gt;""),IFERROR(INT(INDEX('Scoring Coefficients'!$D$2:$D$33,MATCH($C10&amp;L$2,'Scoring Coefficients'!$A$2:$A$33,0))*(((INT((L10*100)*INDEX('Age Factors'!$C$2:$AJ$24,MATCH(L$2,'Age Factors'!$B$2:$B$24,0),MATCH($C10&amp;IF($D10&lt;30,30,FLOOR($D10/5,1)*5),'Age Factors'!$C$1:$AJ$1,0))))-INDEX('Scoring Coefficients'!$E$2:$E$33,MATCH($C10&amp;L$2,'Scoring Coefficients'!$A$2:$A$33,0)))^INDEX('Scoring Coefficients'!$F$2:$F$33,MATCH($C10&amp;L$2,'Scoring Coefficients'!$A$2:$A$33,0)))),0),0)</f>
        <v>0</v>
      </c>
      <c r="N10" s="29"/>
      <c r="O10" s="27">
        <f>IF(AND(N10&lt;&gt;0,N10&lt;&gt;"",$D10&lt;&gt;""),IFERROR(INT(INDEX('Scoring Coefficients'!$D$2:$D$33,MATCH($C10&amp;N$2,'Scoring Coefficients'!$A$2:$A$33,0))*((INDEX('Scoring Coefficients'!$E$2:$E$33,MATCH($C10&amp;N$2,'Scoring Coefficients'!$A$2:$A$33,0))-ROUNDUP((IFERROR((LEFT(N10,FIND(":",N10)-1)*60)+RIGHT(N10,LEN(N10)-FIND(":",N10)),N10)*INDEX('Age Factors'!$C$2:$AJ$24,MATCH(N$2,'Age Factors'!$B$2:$B$24,0),MATCH($C10&amp;IF($D10&lt;30,30,FLOOR($D10/5,1)*5),'Age Factors'!$C$1:$AJ$1,0))),2))^INDEX('Scoring Coefficients'!$F$2:$F$33,MATCH($C10&amp;N$2,'Scoring Coefficients'!$A$2:$A$33,0)))),0),0)</f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22"/>
      <c r="B11" s="22"/>
      <c r="C11" s="23" t="s">
        <v>76</v>
      </c>
      <c r="D11" s="24"/>
      <c r="E11" s="25">
        <f t="shared" si="0"/>
        <v>0</v>
      </c>
      <c r="F11" s="26"/>
      <c r="G11" s="2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2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27">
        <f>IF(AND(J11&lt;&gt;0,J11&lt;&gt;"",$D11&lt;&gt;""),IFERROR(INT(INDEX('Scoring Coefficients'!$D$2:$D$41,MATCH($C11&amp;J$2,'Scoring Coefficients'!$A$2:$A$41,0))*((ROUNDDOWN((J11*INDEX('Age Factors'!$C$2:$AJ$28,MATCH(J$2,'Age Factors'!$B$2:$B$28,0),MATCH($C11&amp;IF($D11&lt;30,30,FLOOR($D11/5,1)*5),'Age Factors'!$C$1:$AJ$1,0))),2)-INDEX('Scoring Coefficients'!$E$2:$E$41,MATCH($C11&amp;J$2,'Scoring Coefficients'!$A$2:$A$41,0)))^INDEX('Scoring Coefficients'!$F$2:$F$41,MATCH($C11&amp;J$2,'Scoring Coefficients'!$A$2:$A$41,0)))),0),0)</f>
        <v>0</v>
      </c>
      <c r="L11" s="28"/>
      <c r="M11" s="27">
        <f>IF(AND(L11&lt;&gt;0,L11&lt;&gt;"",$D11&lt;&gt;""),IFERROR(INT(INDEX('Scoring Coefficients'!$D$2:$D$33,MATCH($C11&amp;L$2,'Scoring Coefficients'!$A$2:$A$33,0))*(((INT((L11*100)*INDEX('Age Factors'!$C$2:$AJ$24,MATCH(L$2,'Age Factors'!$B$2:$B$24,0),MATCH($C11&amp;IF($D11&lt;30,30,FLOOR($D11/5,1)*5),'Age Factors'!$C$1:$AJ$1,0))))-INDEX('Scoring Coefficients'!$E$2:$E$33,MATCH($C11&amp;L$2,'Scoring Coefficients'!$A$2:$A$33,0)))^INDEX('Scoring Coefficients'!$F$2:$F$33,MATCH($C11&amp;L$2,'Scoring Coefficients'!$A$2:$A$33,0)))),0),0)</f>
        <v>0</v>
      </c>
      <c r="N11" s="29"/>
      <c r="O11" s="2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22"/>
      <c r="B12" s="22"/>
      <c r="C12" s="23" t="s">
        <v>76</v>
      </c>
      <c r="D12" s="24"/>
      <c r="E12" s="25">
        <f t="shared" si="0"/>
        <v>0</v>
      </c>
      <c r="F12" s="26"/>
      <c r="G12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H12" s="28"/>
      <c r="I12" s="27">
        <f>IF(AND(H12&lt;&gt;0,H12&lt;&gt;"",$D12&lt;&gt;""),IFERROR(INT(INDEX('Scoring Coefficients'!$D$2:$D$33,MATCH($C12&amp;H$2,'Scoring Coefficients'!$A$2:$A$33,0))*(((INT((H12*100)*INDEX('Age Factors'!$C$2:$AJ$24,MATCH(H$2,'Age Factors'!$B$2:$B$24,0),MATCH($C12&amp;IF($D12&lt;30,30,FLOOR($D12/5,1)*5),'Age Factors'!$C$1:$AJ$1,0))))-INDEX('Scoring Coefficients'!$E$2:$E$33,MATCH($C12&amp;H$2,'Scoring Coefficients'!$A$2:$A$33,0)))^INDEX('Scoring Coefficients'!$F$2:$F$33,MATCH($C12&amp;H$2,'Scoring Coefficients'!$A$2:$A$33,0)))),0),0)</f>
        <v>0</v>
      </c>
      <c r="J12" s="28"/>
      <c r="K12" s="27">
        <f>IF(AND(J12&lt;&gt;0,J12&lt;&gt;"",$D12&lt;&gt;""),IFERROR(INT(INDEX('Scoring Coefficients'!$D$2:$D$41,MATCH($C12&amp;J$2,'Scoring Coefficients'!$A$2:$A$41,0))*((ROUNDDOWN((J12*INDEX('Age Factors'!$C$2:$AJ$28,MATCH(J$2,'Age Factors'!$B$2:$B$28,0),MATCH($C12&amp;IF($D12&lt;30,30,FLOOR($D12/5,1)*5),'Age Factors'!$C$1:$AJ$1,0))),2)-INDEX('Scoring Coefficients'!$E$2:$E$41,MATCH($C12&amp;J$2,'Scoring Coefficients'!$A$2:$A$41,0)))^INDEX('Scoring Coefficients'!$F$2:$F$41,MATCH($C12&amp;J$2,'Scoring Coefficients'!$A$2:$A$41,0)))),0),0)</f>
        <v>0</v>
      </c>
      <c r="L12" s="28"/>
      <c r="M12" s="27">
        <f>IF(AND(L12&lt;&gt;0,L12&lt;&gt;"",$D12&lt;&gt;""),IFERROR(INT(INDEX('Scoring Coefficients'!$D$2:$D$33,MATCH($C12&amp;L$2,'Scoring Coefficients'!$A$2:$A$33,0))*(((INT((L12*100)*INDEX('Age Factors'!$C$2:$AJ$24,MATCH(L$2,'Age Factors'!$B$2:$B$24,0),MATCH($C12&amp;IF($D12&lt;30,30,FLOOR($D12/5,1)*5),'Age Factors'!$C$1:$AJ$1,0))))-INDEX('Scoring Coefficients'!$E$2:$E$33,MATCH($C12&amp;L$2,'Scoring Coefficients'!$A$2:$A$33,0)))^INDEX('Scoring Coefficients'!$F$2:$F$33,MATCH($C12&amp;L$2,'Scoring Coefficients'!$A$2:$A$33,0)))),0),0)</f>
        <v>0</v>
      </c>
      <c r="N12" s="29"/>
      <c r="O12" s="27">
        <f>IF(AND(N12&lt;&gt;0,N12&lt;&gt;"",$D12&lt;&gt;""),IFERROR(INT(INDEX('Scoring Coefficients'!$D$2:$D$33,MATCH($C12&amp;N$2,'Scoring Coefficients'!$A$2:$A$33,0))*((INDEX('Scoring Coefficients'!$E$2:$E$33,MATCH($C12&amp;N$2,'Scoring Coefficients'!$A$2:$A$33,0))-ROUNDUP((IFERROR((LEFT(N12,FIND(":",N12)-1)*60)+RIGHT(N12,LEN(N12)-FIND(":",N12)),N12)*INDEX('Age Factors'!$C$2:$AJ$24,MATCH(N$2,'Age Factors'!$B$2:$B$24,0),MATCH($C12&amp;IF($D12&lt;30,30,FLOOR($D12/5,1)*5),'Age Factors'!$C$1:$AJ$1,0))),2))^INDEX('Scoring Coefficients'!$F$2:$F$33,MATCH($C12&amp;N$2,'Scoring Coefficients'!$A$2:$A$33,0)))),0),0)</f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22"/>
      <c r="B13" s="22"/>
      <c r="C13" s="23" t="s">
        <v>76</v>
      </c>
      <c r="D13" s="24"/>
      <c r="E13" s="25">
        <f t="shared" si="0"/>
        <v>0</v>
      </c>
      <c r="F13" s="26"/>
      <c r="G13" s="2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2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27">
        <f>IF(AND(J13&lt;&gt;0,J13&lt;&gt;"",$D13&lt;&gt;""),IFERROR(INT(INDEX('Scoring Coefficients'!$D$2:$D$41,MATCH($C13&amp;J$2,'Scoring Coefficients'!$A$2:$A$41,0))*((ROUNDDOWN((J13*INDEX('Age Factors'!$C$2:$AJ$28,MATCH(J$2,'Age Factors'!$B$2:$B$28,0),MATCH($C13&amp;IF($D13&lt;30,30,FLOOR($D13/5,1)*5),'Age Factors'!$C$1:$AJ$1,0))),2)-INDEX('Scoring Coefficients'!$E$2:$E$41,MATCH($C13&amp;J$2,'Scoring Coefficients'!$A$2:$A$41,0)))^INDEX('Scoring Coefficients'!$F$2:$F$41,MATCH($C13&amp;J$2,'Scoring Coefficients'!$A$2:$A$41,0)))),0),0)</f>
        <v>0</v>
      </c>
      <c r="L13" s="28"/>
      <c r="M13" s="27">
        <f>IF(AND(L13&lt;&gt;0,L13&lt;&gt;"",$D13&lt;&gt;""),IFERROR(INT(INDEX('Scoring Coefficients'!$D$2:$D$33,MATCH($C13&amp;L$2,'Scoring Coefficients'!$A$2:$A$33,0))*(((INT((L13*100)*INDEX('Age Factors'!$C$2:$AJ$24,MATCH(L$2,'Age Factors'!$B$2:$B$24,0),MATCH($C13&amp;IF($D13&lt;30,30,FLOOR($D13/5,1)*5),'Age Factors'!$C$1:$AJ$1,0))))-INDEX('Scoring Coefficients'!$E$2:$E$33,MATCH($C13&amp;L$2,'Scoring Coefficients'!$A$2:$A$33,0)))^INDEX('Scoring Coefficients'!$F$2:$F$33,MATCH($C13&amp;L$2,'Scoring Coefficients'!$A$2:$A$33,0)))),0),0)</f>
        <v>0</v>
      </c>
      <c r="N13" s="29"/>
      <c r="O13" s="2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22"/>
      <c r="B14" s="22"/>
      <c r="C14" s="23" t="s">
        <v>76</v>
      </c>
      <c r="D14" s="24"/>
      <c r="E14" s="25">
        <f t="shared" si="0"/>
        <v>0</v>
      </c>
      <c r="F14" s="26"/>
      <c r="G14" s="27">
        <f>IF(AND(F14&lt;&gt;0,F14&lt;&gt;"",$D14&lt;&gt;""),IFERROR(INT(INDEX('Scoring Coefficients'!$D$2:$D$33,MATCH($C14&amp;F$2,'Scoring Coefficients'!$A$2:$A$33,0))*((INDEX('Scoring Coefficients'!$E$2:$E$33,MATCH($C14&amp;F$2,'Scoring Coefficients'!$A$2:$A$33,0))-ROUNDUP((IFERROR((LEFT(F14,FIND(":",F14)-1)*60)+RIGHT(F14,LEN(F14)-FIND(":",F14)),F14)*INDEX('Age Factors'!$C$2:$AJ$24,MATCH(F$2,'Age Factors'!$B$2:$B$24,0),MATCH($C14&amp;IF($D14&lt;30,30,FLOOR($D14/5,1)*5),'Age Factors'!$C$1:$AJ$1,0))),2))^INDEX('Scoring Coefficients'!$F$2:$F$33,MATCH($C14&amp;F$2,'Scoring Coefficients'!$A$2:$A$33,0)))),0),0)</f>
        <v>0</v>
      </c>
      <c r="H14" s="28"/>
      <c r="I14" s="27">
        <f>IF(AND(H14&lt;&gt;0,H14&lt;&gt;"",$D14&lt;&gt;""),IFERROR(INT(INDEX('Scoring Coefficients'!$D$2:$D$33,MATCH($C14&amp;H$2,'Scoring Coefficients'!$A$2:$A$33,0))*(((INT((H14*100)*INDEX('Age Factors'!$C$2:$AJ$24,MATCH(H$2,'Age Factors'!$B$2:$B$24,0),MATCH($C14&amp;IF($D14&lt;30,30,FLOOR($D14/5,1)*5),'Age Factors'!$C$1:$AJ$1,0))))-INDEX('Scoring Coefficients'!$E$2:$E$33,MATCH($C14&amp;H$2,'Scoring Coefficients'!$A$2:$A$33,0)))^INDEX('Scoring Coefficients'!$F$2:$F$33,MATCH($C14&amp;H$2,'Scoring Coefficients'!$A$2:$A$33,0)))),0),0)</f>
        <v>0</v>
      </c>
      <c r="J14" s="28"/>
      <c r="K14" s="27">
        <f>IF(AND(J14&lt;&gt;0,J14&lt;&gt;"",$D14&lt;&gt;""),IFERROR(INT(INDEX('Scoring Coefficients'!$D$2:$D$41,MATCH($C14&amp;J$2,'Scoring Coefficients'!$A$2:$A$41,0))*((ROUNDDOWN((J14*INDEX('Age Factors'!$C$2:$AJ$28,MATCH(J$2,'Age Factors'!$B$2:$B$28,0),MATCH($C14&amp;IF($D14&lt;30,30,FLOOR($D14/5,1)*5),'Age Factors'!$C$1:$AJ$1,0))),2)-INDEX('Scoring Coefficients'!$E$2:$E$41,MATCH($C14&amp;J$2,'Scoring Coefficients'!$A$2:$A$41,0)))^INDEX('Scoring Coefficients'!$F$2:$F$41,MATCH($C14&amp;J$2,'Scoring Coefficients'!$A$2:$A$41,0)))),0),0)</f>
        <v>0</v>
      </c>
      <c r="L14" s="28"/>
      <c r="M14" s="27">
        <f>IF(AND(L14&lt;&gt;0,L14&lt;&gt;"",$D14&lt;&gt;""),IFERROR(INT(INDEX('Scoring Coefficients'!$D$2:$D$33,MATCH($C14&amp;L$2,'Scoring Coefficients'!$A$2:$A$33,0))*(((INT((L14*100)*INDEX('Age Factors'!$C$2:$AJ$24,MATCH(L$2,'Age Factors'!$B$2:$B$24,0),MATCH($C14&amp;IF($D14&lt;30,30,FLOOR($D14/5,1)*5),'Age Factors'!$C$1:$AJ$1,0))))-INDEX('Scoring Coefficients'!$E$2:$E$33,MATCH($C14&amp;L$2,'Scoring Coefficients'!$A$2:$A$33,0)))^INDEX('Scoring Coefficients'!$F$2:$F$33,MATCH($C14&amp;L$2,'Scoring Coefficients'!$A$2:$A$33,0)))),0),0)</f>
        <v>0</v>
      </c>
      <c r="N14" s="29"/>
      <c r="O14" s="27">
        <f>IF(AND(N14&lt;&gt;0,N14&lt;&gt;"",$D14&lt;&gt;""),IFERROR(INT(INDEX('Scoring Coefficients'!$D$2:$D$33,MATCH($C14&amp;N$2,'Scoring Coefficients'!$A$2:$A$33,0))*((INDEX('Scoring Coefficients'!$E$2:$E$33,MATCH($C14&amp;N$2,'Scoring Coefficients'!$A$2:$A$33,0))-ROUNDUP((IFERROR((LEFT(N14,FIND(":",N14)-1)*60)+RIGHT(N14,LEN(N14)-FIND(":",N14)),N14)*INDEX('Age Factors'!$C$2:$AJ$24,MATCH(N$2,'Age Factors'!$B$2:$B$24,0),MATCH($C14&amp;IF($D14&lt;30,30,FLOOR($D14/5,1)*5),'Age Factors'!$C$1:$AJ$1,0))),2))^INDEX('Scoring Coefficients'!$F$2:$F$33,MATCH($C14&amp;N$2,'Scoring Coefficients'!$A$2:$A$33,0)))),0),0)</f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22"/>
      <c r="B15" s="22"/>
      <c r="C15" s="23" t="s">
        <v>76</v>
      </c>
      <c r="D15" s="24"/>
      <c r="E15" s="25">
        <f t="shared" si="0"/>
        <v>0</v>
      </c>
      <c r="F15" s="26"/>
      <c r="G15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2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27">
        <f>IF(AND(J15&lt;&gt;0,J15&lt;&gt;"",$D15&lt;&gt;""),IFERROR(INT(INDEX('Scoring Coefficients'!$D$2:$D$41,MATCH($C15&amp;J$2,'Scoring Coefficients'!$A$2:$A$41,0))*((ROUNDDOWN((J15*INDEX('Age Factors'!$C$2:$AJ$28,MATCH(J$2,'Age Factors'!$B$2:$B$28,0),MATCH($C15&amp;IF($D15&lt;30,30,FLOOR($D15/5,1)*5),'Age Factors'!$C$1:$AJ$1,0))),2)-INDEX('Scoring Coefficients'!$E$2:$E$41,MATCH($C15&amp;J$2,'Scoring Coefficients'!$A$2:$A$41,0)))^INDEX('Scoring Coefficients'!$F$2:$F$41,MATCH($C15&amp;J$2,'Scoring Coefficients'!$A$2:$A$41,0)))),0),0)</f>
        <v>0</v>
      </c>
      <c r="L15" s="28"/>
      <c r="M15" s="27">
        <f>IF(AND(L15&lt;&gt;0,L15&lt;&gt;"",$D15&lt;&gt;""),IFERROR(INT(INDEX('Scoring Coefficients'!$D$2:$D$33,MATCH($C15&amp;L$2,'Scoring Coefficients'!$A$2:$A$33,0))*(((INT((L15*100)*INDEX('Age Factors'!$C$2:$AJ$24,MATCH(L$2,'Age Factors'!$B$2:$B$24,0),MATCH($C15&amp;IF($D15&lt;30,30,FLOOR($D15/5,1)*5),'Age Factors'!$C$1:$AJ$1,0))))-INDEX('Scoring Coefficients'!$E$2:$E$33,MATCH($C15&amp;L$2,'Scoring Coefficients'!$A$2:$A$33,0)))^INDEX('Scoring Coefficients'!$F$2:$F$33,MATCH($C15&amp;L$2,'Scoring Coefficients'!$A$2:$A$33,0)))),0),0)</f>
        <v>0</v>
      </c>
      <c r="N15" s="29"/>
      <c r="O15" s="2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22"/>
      <c r="B16" s="22"/>
      <c r="C16" s="23" t="s">
        <v>76</v>
      </c>
      <c r="D16" s="24"/>
      <c r="E16" s="25">
        <f t="shared" si="0"/>
        <v>0</v>
      </c>
      <c r="F16" s="26"/>
      <c r="G16" s="27">
        <f>IF(AND(F16&lt;&gt;0,F16&lt;&gt;"",$D16&lt;&gt;""),IFERROR(INT(INDEX('Scoring Coefficients'!$D$2:$D$33,MATCH($C16&amp;F$2,'Scoring Coefficients'!$A$2:$A$33,0))*((INDEX('Scoring Coefficients'!$E$2:$E$33,MATCH($C16&amp;F$2,'Scoring Coefficients'!$A$2:$A$33,0))-ROUNDUP((IFERROR((LEFT(F16,FIND(":",F16)-1)*60)+RIGHT(F16,LEN(F16)-FIND(":",F16)),F16)*INDEX('Age Factors'!$C$2:$AJ$24,MATCH(F$2,'Age Factors'!$B$2:$B$24,0),MATCH($C16&amp;IF($D16&lt;30,30,FLOOR($D16/5,1)*5),'Age Factors'!$C$1:$AJ$1,0))),2))^INDEX('Scoring Coefficients'!$F$2:$F$33,MATCH($C16&amp;F$2,'Scoring Coefficients'!$A$2:$A$33,0)))),0),0)</f>
        <v>0</v>
      </c>
      <c r="H16" s="28"/>
      <c r="I16" s="27">
        <f>IF(AND(H16&lt;&gt;0,H16&lt;&gt;"",$D16&lt;&gt;""),IFERROR(INT(INDEX('Scoring Coefficients'!$D$2:$D$33,MATCH($C16&amp;H$2,'Scoring Coefficients'!$A$2:$A$33,0))*(((INT((H16*100)*INDEX('Age Factors'!$C$2:$AJ$24,MATCH(H$2,'Age Factors'!$B$2:$B$24,0),MATCH($C16&amp;IF($D16&lt;30,30,FLOOR($D16/5,1)*5),'Age Factors'!$C$1:$AJ$1,0))))-INDEX('Scoring Coefficients'!$E$2:$E$33,MATCH($C16&amp;H$2,'Scoring Coefficients'!$A$2:$A$33,0)))^INDEX('Scoring Coefficients'!$F$2:$F$33,MATCH($C16&amp;H$2,'Scoring Coefficients'!$A$2:$A$33,0)))),0),0)</f>
        <v>0</v>
      </c>
      <c r="J16" s="28"/>
      <c r="K16" s="27">
        <f>IF(AND(J16&lt;&gt;0,J16&lt;&gt;"",$D16&lt;&gt;""),IFERROR(INT(INDEX('Scoring Coefficients'!$D$2:$D$41,MATCH($C16&amp;J$2,'Scoring Coefficients'!$A$2:$A$41,0))*((ROUNDDOWN((J16*INDEX('Age Factors'!$C$2:$AJ$28,MATCH(J$2,'Age Factors'!$B$2:$B$28,0),MATCH($C16&amp;IF($D16&lt;30,30,FLOOR($D16/5,1)*5),'Age Factors'!$C$1:$AJ$1,0))),2)-INDEX('Scoring Coefficients'!$E$2:$E$41,MATCH($C16&amp;J$2,'Scoring Coefficients'!$A$2:$A$41,0)))^INDEX('Scoring Coefficients'!$F$2:$F$41,MATCH($C16&amp;J$2,'Scoring Coefficients'!$A$2:$A$41,0)))),0),0)</f>
        <v>0</v>
      </c>
      <c r="L16" s="28"/>
      <c r="M16" s="27">
        <f>IF(AND(L16&lt;&gt;0,L16&lt;&gt;"",$D16&lt;&gt;""),IFERROR(INT(INDEX('Scoring Coefficients'!$D$2:$D$33,MATCH($C16&amp;L$2,'Scoring Coefficients'!$A$2:$A$33,0))*(((INT((L16*100)*INDEX('Age Factors'!$C$2:$AJ$24,MATCH(L$2,'Age Factors'!$B$2:$B$24,0),MATCH($C16&amp;IF($D16&lt;30,30,FLOOR($D16/5,1)*5),'Age Factors'!$C$1:$AJ$1,0))))-INDEX('Scoring Coefficients'!$E$2:$E$33,MATCH($C16&amp;L$2,'Scoring Coefficients'!$A$2:$A$33,0)))^INDEX('Scoring Coefficients'!$F$2:$F$33,MATCH($C16&amp;L$2,'Scoring Coefficients'!$A$2:$A$33,0)))),0),0)</f>
        <v>0</v>
      </c>
      <c r="N16" s="29"/>
      <c r="O16" s="27">
        <f>IF(AND(N16&lt;&gt;0,N16&lt;&gt;"",$D16&lt;&gt;""),IFERROR(INT(INDEX('Scoring Coefficients'!$D$2:$D$33,MATCH($C16&amp;N$2,'Scoring Coefficients'!$A$2:$A$33,0))*((INDEX('Scoring Coefficients'!$E$2:$E$33,MATCH($C16&amp;N$2,'Scoring Coefficients'!$A$2:$A$33,0))-ROUNDUP((IFERROR((LEFT(N16,FIND(":",N16)-1)*60)+RIGHT(N16,LEN(N16)-FIND(":",N16)),N16)*INDEX('Age Factors'!$C$2:$AJ$24,MATCH(N$2,'Age Factors'!$B$2:$B$24,0),MATCH($C16&amp;IF($D16&lt;30,30,FLOOR($D16/5,1)*5),'Age Factors'!$C$1:$AJ$1,0))),2))^INDEX('Scoring Coefficients'!$F$2:$F$33,MATCH($C16&amp;N$2,'Scoring Coefficients'!$A$2:$A$33,0)))),0),0)</f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22"/>
      <c r="B17" s="22"/>
      <c r="C17" s="23" t="s">
        <v>76</v>
      </c>
      <c r="D17" s="24"/>
      <c r="E17" s="25">
        <f t="shared" si="0"/>
        <v>0</v>
      </c>
      <c r="F17" s="26"/>
      <c r="G17" s="2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2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27">
        <f>IF(AND(J17&lt;&gt;0,J17&lt;&gt;"",$D17&lt;&gt;""),IFERROR(INT(INDEX('Scoring Coefficients'!$D$2:$D$41,MATCH($C17&amp;J$2,'Scoring Coefficients'!$A$2:$A$41,0))*((ROUNDDOWN((J17*INDEX('Age Factors'!$C$2:$AJ$28,MATCH(J$2,'Age Factors'!$B$2:$B$28,0),MATCH($C17&amp;IF($D17&lt;30,30,FLOOR($D17/5,1)*5),'Age Factors'!$C$1:$AJ$1,0))),2)-INDEX('Scoring Coefficients'!$E$2:$E$41,MATCH($C17&amp;J$2,'Scoring Coefficients'!$A$2:$A$41,0)))^INDEX('Scoring Coefficients'!$F$2:$F$41,MATCH($C17&amp;J$2,'Scoring Coefficients'!$A$2:$A$41,0)))),0),0)</f>
        <v>0</v>
      </c>
      <c r="L17" s="28"/>
      <c r="M17" s="27">
        <f>IF(AND(L17&lt;&gt;0,L17&lt;&gt;"",$D17&lt;&gt;""),IFERROR(INT(INDEX('Scoring Coefficients'!$D$2:$D$33,MATCH($C17&amp;L$2,'Scoring Coefficients'!$A$2:$A$33,0))*(((INT((L17*100)*INDEX('Age Factors'!$C$2:$AJ$24,MATCH(L$2,'Age Factors'!$B$2:$B$24,0),MATCH($C17&amp;IF($D17&lt;30,30,FLOOR($D17/5,1)*5),'Age Factors'!$C$1:$AJ$1,0))))-INDEX('Scoring Coefficients'!$E$2:$E$33,MATCH($C17&amp;L$2,'Scoring Coefficients'!$A$2:$A$33,0)))^INDEX('Scoring Coefficients'!$F$2:$F$33,MATCH($C17&amp;L$2,'Scoring Coefficients'!$A$2:$A$33,0)))),0),0)</f>
        <v>0</v>
      </c>
      <c r="N17" s="29"/>
      <c r="O17" s="2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22"/>
      <c r="B18" s="22"/>
      <c r="C18" s="23" t="s">
        <v>76</v>
      </c>
      <c r="D18" s="24"/>
      <c r="E18" s="25">
        <f t="shared" si="0"/>
        <v>0</v>
      </c>
      <c r="F18" s="26"/>
      <c r="G18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H18" s="28"/>
      <c r="I18" s="27">
        <f>IF(AND(H18&lt;&gt;0,H18&lt;&gt;"",$D18&lt;&gt;""),IFERROR(INT(INDEX('Scoring Coefficients'!$D$2:$D$33,MATCH($C18&amp;H$2,'Scoring Coefficients'!$A$2:$A$33,0))*(((INT((H18*100)*INDEX('Age Factors'!$C$2:$AJ$24,MATCH(H$2,'Age Factors'!$B$2:$B$24,0),MATCH($C18&amp;IF($D18&lt;30,30,FLOOR($D18/5,1)*5),'Age Factors'!$C$1:$AJ$1,0))))-INDEX('Scoring Coefficients'!$E$2:$E$33,MATCH($C18&amp;H$2,'Scoring Coefficients'!$A$2:$A$33,0)))^INDEX('Scoring Coefficients'!$F$2:$F$33,MATCH($C18&amp;H$2,'Scoring Coefficients'!$A$2:$A$33,0)))),0),0)</f>
        <v>0</v>
      </c>
      <c r="J18" s="28"/>
      <c r="K18" s="27">
        <f>IF(AND(J18&lt;&gt;0,J18&lt;&gt;"",$D18&lt;&gt;""),IFERROR(INT(INDEX('Scoring Coefficients'!$D$2:$D$41,MATCH($C18&amp;J$2,'Scoring Coefficients'!$A$2:$A$41,0))*((ROUNDDOWN((J18*INDEX('Age Factors'!$C$2:$AJ$28,MATCH(J$2,'Age Factors'!$B$2:$B$28,0),MATCH($C18&amp;IF($D18&lt;30,30,FLOOR($D18/5,1)*5),'Age Factors'!$C$1:$AJ$1,0))),2)-INDEX('Scoring Coefficients'!$E$2:$E$41,MATCH($C18&amp;J$2,'Scoring Coefficients'!$A$2:$A$41,0)))^INDEX('Scoring Coefficients'!$F$2:$F$41,MATCH($C18&amp;J$2,'Scoring Coefficients'!$A$2:$A$41,0)))),0),0)</f>
        <v>0</v>
      </c>
      <c r="L18" s="28"/>
      <c r="M18" s="27">
        <f>IF(AND(L18&lt;&gt;0,L18&lt;&gt;"",$D18&lt;&gt;""),IFERROR(INT(INDEX('Scoring Coefficients'!$D$2:$D$33,MATCH($C18&amp;L$2,'Scoring Coefficients'!$A$2:$A$33,0))*(((INT((L18*100)*INDEX('Age Factors'!$C$2:$AJ$24,MATCH(L$2,'Age Factors'!$B$2:$B$24,0),MATCH($C18&amp;IF($D18&lt;30,30,FLOOR($D18/5,1)*5),'Age Factors'!$C$1:$AJ$1,0))))-INDEX('Scoring Coefficients'!$E$2:$E$33,MATCH($C18&amp;L$2,'Scoring Coefficients'!$A$2:$A$33,0)))^INDEX('Scoring Coefficients'!$F$2:$F$33,MATCH($C18&amp;L$2,'Scoring Coefficients'!$A$2:$A$33,0)))),0),0)</f>
        <v>0</v>
      </c>
      <c r="N18" s="29"/>
      <c r="O18" s="27">
        <f>IF(AND(N18&lt;&gt;0,N18&lt;&gt;"",$D18&lt;&gt;""),IFERROR(INT(INDEX('Scoring Coefficients'!$D$2:$D$33,MATCH($C18&amp;N$2,'Scoring Coefficients'!$A$2:$A$33,0))*((INDEX('Scoring Coefficients'!$E$2:$E$33,MATCH($C18&amp;N$2,'Scoring Coefficients'!$A$2:$A$33,0))-ROUNDUP((IFERROR((LEFT(N18,FIND(":",N18)-1)*60)+RIGHT(N18,LEN(N18)-FIND(":",N18)),N18)*INDEX('Age Factors'!$C$2:$AJ$24,MATCH(N$2,'Age Factors'!$B$2:$B$24,0),MATCH($C18&amp;IF($D18&lt;30,30,FLOOR($D18/5,1)*5),'Age Factors'!$C$1:$AJ$1,0))),2))^INDEX('Scoring Coefficients'!$F$2:$F$33,MATCH($C18&amp;N$2,'Scoring Coefficients'!$A$2:$A$33,0)))),0),0)</f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22"/>
      <c r="B19" s="22"/>
      <c r="C19" s="23" t="s">
        <v>76</v>
      </c>
      <c r="D19" s="24"/>
      <c r="E19" s="25">
        <f t="shared" si="0"/>
        <v>0</v>
      </c>
      <c r="F19" s="26"/>
      <c r="G19" s="2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2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27">
        <f>IF(AND(J19&lt;&gt;0,J19&lt;&gt;"",$D19&lt;&gt;""),IFERROR(INT(INDEX('Scoring Coefficients'!$D$2:$D$41,MATCH($C19&amp;J$2,'Scoring Coefficients'!$A$2:$A$41,0))*((ROUNDDOWN((J19*INDEX('Age Factors'!$C$2:$AJ$28,MATCH(J$2,'Age Factors'!$B$2:$B$28,0),MATCH($C19&amp;IF($D19&lt;30,30,FLOOR($D19/5,1)*5),'Age Factors'!$C$1:$AJ$1,0))),2)-INDEX('Scoring Coefficients'!$E$2:$E$41,MATCH($C19&amp;J$2,'Scoring Coefficients'!$A$2:$A$41,0)))^INDEX('Scoring Coefficients'!$F$2:$F$41,MATCH($C19&amp;J$2,'Scoring Coefficients'!$A$2:$A$41,0)))),0),0)</f>
        <v>0</v>
      </c>
      <c r="L19" s="28"/>
      <c r="M19" s="27">
        <f>IF(AND(L19&lt;&gt;0,L19&lt;&gt;"",$D19&lt;&gt;""),IFERROR(INT(INDEX('Scoring Coefficients'!$D$2:$D$33,MATCH($C19&amp;L$2,'Scoring Coefficients'!$A$2:$A$33,0))*(((INT((L19*100)*INDEX('Age Factors'!$C$2:$AJ$24,MATCH(L$2,'Age Factors'!$B$2:$B$24,0),MATCH($C19&amp;IF($D19&lt;30,30,FLOOR($D19/5,1)*5),'Age Factors'!$C$1:$AJ$1,0))))-INDEX('Scoring Coefficients'!$E$2:$E$33,MATCH($C19&amp;L$2,'Scoring Coefficients'!$A$2:$A$33,0)))^INDEX('Scoring Coefficients'!$F$2:$F$33,MATCH($C19&amp;L$2,'Scoring Coefficients'!$A$2:$A$33,0)))),0),0)</f>
        <v>0</v>
      </c>
      <c r="N19" s="29"/>
      <c r="O19" s="2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22"/>
      <c r="B20" s="22"/>
      <c r="C20" s="23" t="s">
        <v>76</v>
      </c>
      <c r="D20" s="24"/>
      <c r="E20" s="25">
        <f t="shared" si="0"/>
        <v>0</v>
      </c>
      <c r="F20" s="26"/>
      <c r="G20" s="27">
        <f>IF(AND(F20&lt;&gt;0,F20&lt;&gt;"",$D20&lt;&gt;""),IFERROR(INT(INDEX('Scoring Coefficients'!$D$2:$D$33,MATCH($C20&amp;F$2,'Scoring Coefficients'!$A$2:$A$33,0))*((INDEX('Scoring Coefficients'!$E$2:$E$33,MATCH($C20&amp;F$2,'Scoring Coefficients'!$A$2:$A$33,0))-ROUNDUP((IFERROR((LEFT(F20,FIND(":",F20)-1)*60)+RIGHT(F20,LEN(F20)-FIND(":",F20)),F20)*INDEX('Age Factors'!$C$2:$AJ$24,MATCH(F$2,'Age Factors'!$B$2:$B$24,0),MATCH($C20&amp;IF($D20&lt;30,30,FLOOR($D20/5,1)*5),'Age Factors'!$C$1:$AJ$1,0))),2))^INDEX('Scoring Coefficients'!$F$2:$F$33,MATCH($C20&amp;F$2,'Scoring Coefficients'!$A$2:$A$33,0)))),0),0)</f>
        <v>0</v>
      </c>
      <c r="H20" s="28"/>
      <c r="I20" s="27">
        <f>IF(AND(H20&lt;&gt;0,H20&lt;&gt;"",$D20&lt;&gt;""),IFERROR(INT(INDEX('Scoring Coefficients'!$D$2:$D$33,MATCH($C20&amp;H$2,'Scoring Coefficients'!$A$2:$A$33,0))*(((INT((H20*100)*INDEX('Age Factors'!$C$2:$AJ$24,MATCH(H$2,'Age Factors'!$B$2:$B$24,0),MATCH($C20&amp;IF($D20&lt;30,30,FLOOR($D20/5,1)*5),'Age Factors'!$C$1:$AJ$1,0))))-INDEX('Scoring Coefficients'!$E$2:$E$33,MATCH($C20&amp;H$2,'Scoring Coefficients'!$A$2:$A$33,0)))^INDEX('Scoring Coefficients'!$F$2:$F$33,MATCH($C20&amp;H$2,'Scoring Coefficients'!$A$2:$A$33,0)))),0),0)</f>
        <v>0</v>
      </c>
      <c r="J20" s="28"/>
      <c r="K20" s="27">
        <f>IF(AND(J20&lt;&gt;0,J20&lt;&gt;"",$D20&lt;&gt;""),IFERROR(INT(INDEX('Scoring Coefficients'!$D$2:$D$41,MATCH($C20&amp;J$2,'Scoring Coefficients'!$A$2:$A$41,0))*((ROUNDDOWN((J20*INDEX('Age Factors'!$C$2:$AJ$28,MATCH(J$2,'Age Factors'!$B$2:$B$28,0),MATCH($C20&amp;IF($D20&lt;30,30,FLOOR($D20/5,1)*5),'Age Factors'!$C$1:$AJ$1,0))),2)-INDEX('Scoring Coefficients'!$E$2:$E$41,MATCH($C20&amp;J$2,'Scoring Coefficients'!$A$2:$A$41,0)))^INDEX('Scoring Coefficients'!$F$2:$F$41,MATCH($C20&amp;J$2,'Scoring Coefficients'!$A$2:$A$41,0)))),0),0)</f>
        <v>0</v>
      </c>
      <c r="L20" s="28"/>
      <c r="M20" s="27">
        <f>IF(AND(L20&lt;&gt;0,L20&lt;&gt;"",$D20&lt;&gt;""),IFERROR(INT(INDEX('Scoring Coefficients'!$D$2:$D$33,MATCH($C20&amp;L$2,'Scoring Coefficients'!$A$2:$A$33,0))*(((INT((L20*100)*INDEX('Age Factors'!$C$2:$AJ$24,MATCH(L$2,'Age Factors'!$B$2:$B$24,0),MATCH($C20&amp;IF($D20&lt;30,30,FLOOR($D20/5,1)*5),'Age Factors'!$C$1:$AJ$1,0))))-INDEX('Scoring Coefficients'!$E$2:$E$33,MATCH($C20&amp;L$2,'Scoring Coefficients'!$A$2:$A$33,0)))^INDEX('Scoring Coefficients'!$F$2:$F$33,MATCH($C20&amp;L$2,'Scoring Coefficients'!$A$2:$A$33,0)))),0),0)</f>
        <v>0</v>
      </c>
      <c r="N20" s="29"/>
      <c r="O20" s="27">
        <f>IF(AND(N20&lt;&gt;0,N20&lt;&gt;"",$D20&lt;&gt;""),IFERROR(INT(INDEX('Scoring Coefficients'!$D$2:$D$33,MATCH($C20&amp;N$2,'Scoring Coefficients'!$A$2:$A$33,0))*((INDEX('Scoring Coefficients'!$E$2:$E$33,MATCH($C20&amp;N$2,'Scoring Coefficients'!$A$2:$A$33,0))-ROUNDUP((IFERROR((LEFT(N20,FIND(":",N20)-1)*60)+RIGHT(N20,LEN(N20)-FIND(":",N20)),N20)*INDEX('Age Factors'!$C$2:$AJ$24,MATCH(N$2,'Age Factors'!$B$2:$B$24,0),MATCH($C20&amp;IF($D20&lt;30,30,FLOOR($D20/5,1)*5),'Age Factors'!$C$1:$AJ$1,0))),2))^INDEX('Scoring Coefficients'!$F$2:$F$33,MATCH($C20&amp;N$2,'Scoring Coefficients'!$A$2:$A$33,0)))),0),0)</f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22"/>
      <c r="B21" s="22"/>
      <c r="C21" s="23" t="s">
        <v>76</v>
      </c>
      <c r="D21" s="24"/>
      <c r="E21" s="25">
        <f t="shared" si="0"/>
        <v>0</v>
      </c>
      <c r="F21" s="26"/>
      <c r="G21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2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27">
        <f>IF(AND(J21&lt;&gt;0,J21&lt;&gt;"",$D21&lt;&gt;""),IFERROR(INT(INDEX('Scoring Coefficients'!$D$2:$D$41,MATCH($C21&amp;J$2,'Scoring Coefficients'!$A$2:$A$41,0))*((ROUNDDOWN((J21*INDEX('Age Factors'!$C$2:$AJ$28,MATCH(J$2,'Age Factors'!$B$2:$B$28,0),MATCH($C21&amp;IF($D21&lt;30,30,FLOOR($D21/5,1)*5),'Age Factors'!$C$1:$AJ$1,0))),2)-INDEX('Scoring Coefficients'!$E$2:$E$41,MATCH($C21&amp;J$2,'Scoring Coefficients'!$A$2:$A$41,0)))^INDEX('Scoring Coefficients'!$F$2:$F$41,MATCH($C21&amp;J$2,'Scoring Coefficients'!$A$2:$A$41,0)))),0),0)</f>
        <v>0</v>
      </c>
      <c r="L21" s="28"/>
      <c r="M21" s="27">
        <f>IF(AND(L21&lt;&gt;0,L21&lt;&gt;"",$D21&lt;&gt;""),IFERROR(INT(INDEX('Scoring Coefficients'!$D$2:$D$33,MATCH($C21&amp;L$2,'Scoring Coefficients'!$A$2:$A$33,0))*(((INT((L21*100)*INDEX('Age Factors'!$C$2:$AJ$24,MATCH(L$2,'Age Factors'!$B$2:$B$24,0),MATCH($C21&amp;IF($D21&lt;30,30,FLOOR($D21/5,1)*5),'Age Factors'!$C$1:$AJ$1,0))))-INDEX('Scoring Coefficients'!$E$2:$E$33,MATCH($C21&amp;L$2,'Scoring Coefficients'!$A$2:$A$33,0)))^INDEX('Scoring Coefficients'!$F$2:$F$33,MATCH($C21&amp;L$2,'Scoring Coefficients'!$A$2:$A$33,0)))),0),0)</f>
        <v>0</v>
      </c>
      <c r="N21" s="29"/>
      <c r="O21" s="2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22"/>
      <c r="B22" s="22"/>
      <c r="C22" s="23" t="s">
        <v>76</v>
      </c>
      <c r="D22" s="24"/>
      <c r="E22" s="25">
        <f t="shared" si="0"/>
        <v>0</v>
      </c>
      <c r="F22" s="26"/>
      <c r="G22" s="27">
        <f>IF(AND(F22&lt;&gt;0,F22&lt;&gt;"",$D22&lt;&gt;""),IFERROR(INT(INDEX('Scoring Coefficients'!$D$2:$D$33,MATCH($C22&amp;F$2,'Scoring Coefficients'!$A$2:$A$33,0))*((INDEX('Scoring Coefficients'!$E$2:$E$33,MATCH($C22&amp;F$2,'Scoring Coefficients'!$A$2:$A$33,0))-ROUNDUP((IFERROR((LEFT(F22,FIND(":",F22)-1)*60)+RIGHT(F22,LEN(F22)-FIND(":",F22)),F22)*INDEX('Age Factors'!$C$2:$AJ$24,MATCH(F$2,'Age Factors'!$B$2:$B$24,0),MATCH($C22&amp;IF($D22&lt;30,30,FLOOR($D22/5,1)*5),'Age Factors'!$C$1:$AJ$1,0))),2))^INDEX('Scoring Coefficients'!$F$2:$F$33,MATCH($C22&amp;F$2,'Scoring Coefficients'!$A$2:$A$33,0)))),0),0)</f>
        <v>0</v>
      </c>
      <c r="H22" s="28"/>
      <c r="I22" s="27">
        <f>IF(AND(H22&lt;&gt;0,H22&lt;&gt;"",$D22&lt;&gt;""),IFERROR(INT(INDEX('Scoring Coefficients'!$D$2:$D$33,MATCH($C22&amp;H$2,'Scoring Coefficients'!$A$2:$A$33,0))*(((INT((H22*100)*INDEX('Age Factors'!$C$2:$AJ$24,MATCH(H$2,'Age Factors'!$B$2:$B$24,0),MATCH($C22&amp;IF($D22&lt;30,30,FLOOR($D22/5,1)*5),'Age Factors'!$C$1:$AJ$1,0))))-INDEX('Scoring Coefficients'!$E$2:$E$33,MATCH($C22&amp;H$2,'Scoring Coefficients'!$A$2:$A$33,0)))^INDEX('Scoring Coefficients'!$F$2:$F$33,MATCH($C22&amp;H$2,'Scoring Coefficients'!$A$2:$A$33,0)))),0),0)</f>
        <v>0</v>
      </c>
      <c r="J22" s="28"/>
      <c r="K22" s="27">
        <f>IF(AND(J22&lt;&gt;0,J22&lt;&gt;"",$D22&lt;&gt;""),IFERROR(INT(INDEX('Scoring Coefficients'!$D$2:$D$41,MATCH($C22&amp;J$2,'Scoring Coefficients'!$A$2:$A$41,0))*((ROUNDDOWN((J22*INDEX('Age Factors'!$C$2:$AJ$28,MATCH(J$2,'Age Factors'!$B$2:$B$28,0),MATCH($C22&amp;IF($D22&lt;30,30,FLOOR($D22/5,1)*5),'Age Factors'!$C$1:$AJ$1,0))),2)-INDEX('Scoring Coefficients'!$E$2:$E$41,MATCH($C22&amp;J$2,'Scoring Coefficients'!$A$2:$A$41,0)))^INDEX('Scoring Coefficients'!$F$2:$F$41,MATCH($C22&amp;J$2,'Scoring Coefficients'!$A$2:$A$41,0)))),0),0)</f>
        <v>0</v>
      </c>
      <c r="L22" s="28"/>
      <c r="M22" s="27">
        <f>IF(AND(L22&lt;&gt;0,L22&lt;&gt;"",$D22&lt;&gt;""),IFERROR(INT(INDEX('Scoring Coefficients'!$D$2:$D$33,MATCH($C22&amp;L$2,'Scoring Coefficients'!$A$2:$A$33,0))*(((INT((L22*100)*INDEX('Age Factors'!$C$2:$AJ$24,MATCH(L$2,'Age Factors'!$B$2:$B$24,0),MATCH($C22&amp;IF($D22&lt;30,30,FLOOR($D22/5,1)*5),'Age Factors'!$C$1:$AJ$1,0))))-INDEX('Scoring Coefficients'!$E$2:$E$33,MATCH($C22&amp;L$2,'Scoring Coefficients'!$A$2:$A$33,0)))^INDEX('Scoring Coefficients'!$F$2:$F$33,MATCH($C22&amp;L$2,'Scoring Coefficients'!$A$2:$A$33,0)))),0),0)</f>
        <v>0</v>
      </c>
      <c r="N22" s="29"/>
      <c r="O22" s="27">
        <f>IF(AND(N22&lt;&gt;0,N22&lt;&gt;"",$D22&lt;&gt;""),IFERROR(INT(INDEX('Scoring Coefficients'!$D$2:$D$33,MATCH($C22&amp;N$2,'Scoring Coefficients'!$A$2:$A$33,0))*((INDEX('Scoring Coefficients'!$E$2:$E$33,MATCH($C22&amp;N$2,'Scoring Coefficients'!$A$2:$A$33,0))-ROUNDUP((IFERROR((LEFT(N22,FIND(":",N22)-1)*60)+RIGHT(N22,LEN(N22)-FIND(":",N22)),N22)*INDEX('Age Factors'!$C$2:$AJ$24,MATCH(N$2,'Age Factors'!$B$2:$B$24,0),MATCH($C22&amp;IF($D22&lt;30,30,FLOOR($D22/5,1)*5),'Age Factors'!$C$1:$AJ$1,0))),2))^INDEX('Scoring Coefficients'!$F$2:$F$33,MATCH($C22&amp;N$2,'Scoring Coefficients'!$A$2:$A$33,0)))),0),0)</f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22"/>
      <c r="B23" s="22"/>
      <c r="C23" s="23" t="s">
        <v>76</v>
      </c>
      <c r="D23" s="24"/>
      <c r="E23" s="25">
        <f t="shared" si="0"/>
        <v>0</v>
      </c>
      <c r="F23" s="26"/>
      <c r="G23" s="2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2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27">
        <f>IF(AND(J23&lt;&gt;0,J23&lt;&gt;"",$D23&lt;&gt;""),IFERROR(INT(INDEX('Scoring Coefficients'!$D$2:$D$41,MATCH($C23&amp;J$2,'Scoring Coefficients'!$A$2:$A$41,0))*((ROUNDDOWN((J23*INDEX('Age Factors'!$C$2:$AJ$28,MATCH(J$2,'Age Factors'!$B$2:$B$28,0),MATCH($C23&amp;IF($D23&lt;30,30,FLOOR($D23/5,1)*5),'Age Factors'!$C$1:$AJ$1,0))),2)-INDEX('Scoring Coefficients'!$E$2:$E$41,MATCH($C23&amp;J$2,'Scoring Coefficients'!$A$2:$A$41,0)))^INDEX('Scoring Coefficients'!$F$2:$F$41,MATCH($C23&amp;J$2,'Scoring Coefficients'!$A$2:$A$41,0)))),0),0)</f>
        <v>0</v>
      </c>
      <c r="L23" s="28"/>
      <c r="M23" s="27">
        <f>IF(AND(L23&lt;&gt;0,L23&lt;&gt;"",$D23&lt;&gt;""),IFERROR(INT(INDEX('Scoring Coefficients'!$D$2:$D$33,MATCH($C23&amp;L$2,'Scoring Coefficients'!$A$2:$A$33,0))*(((INT((L23*100)*INDEX('Age Factors'!$C$2:$AJ$24,MATCH(L$2,'Age Factors'!$B$2:$B$24,0),MATCH($C23&amp;IF($D23&lt;30,30,FLOOR($D23/5,1)*5),'Age Factors'!$C$1:$AJ$1,0))))-INDEX('Scoring Coefficients'!$E$2:$E$33,MATCH($C23&amp;L$2,'Scoring Coefficients'!$A$2:$A$33,0)))^INDEX('Scoring Coefficients'!$F$2:$F$33,MATCH($C23&amp;L$2,'Scoring Coefficients'!$A$2:$A$33,0)))),0),0)</f>
        <v>0</v>
      </c>
      <c r="N23" s="29"/>
      <c r="O23" s="2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22"/>
      <c r="B24" s="22"/>
      <c r="C24" s="23" t="s">
        <v>76</v>
      </c>
      <c r="D24" s="24"/>
      <c r="E24" s="25">
        <f t="shared" si="0"/>
        <v>0</v>
      </c>
      <c r="F24" s="26"/>
      <c r="G24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H24" s="28"/>
      <c r="I24" s="27">
        <f>IF(AND(H24&lt;&gt;0,H24&lt;&gt;"",$D24&lt;&gt;""),IFERROR(INT(INDEX('Scoring Coefficients'!$D$2:$D$33,MATCH($C24&amp;H$2,'Scoring Coefficients'!$A$2:$A$33,0))*(((INT((H24*100)*INDEX('Age Factors'!$C$2:$AJ$24,MATCH(H$2,'Age Factors'!$B$2:$B$24,0),MATCH($C24&amp;IF($D24&lt;30,30,FLOOR($D24/5,1)*5),'Age Factors'!$C$1:$AJ$1,0))))-INDEX('Scoring Coefficients'!$E$2:$E$33,MATCH($C24&amp;H$2,'Scoring Coefficients'!$A$2:$A$33,0)))^INDEX('Scoring Coefficients'!$F$2:$F$33,MATCH($C24&amp;H$2,'Scoring Coefficients'!$A$2:$A$33,0)))),0),0)</f>
        <v>0</v>
      </c>
      <c r="J24" s="28"/>
      <c r="K24" s="27">
        <f>IF(AND(J24&lt;&gt;0,J24&lt;&gt;"",$D24&lt;&gt;""),IFERROR(INT(INDEX('Scoring Coefficients'!$D$2:$D$41,MATCH($C24&amp;J$2,'Scoring Coefficients'!$A$2:$A$41,0))*((ROUNDDOWN((J24*INDEX('Age Factors'!$C$2:$AJ$28,MATCH(J$2,'Age Factors'!$B$2:$B$28,0),MATCH($C24&amp;IF($D24&lt;30,30,FLOOR($D24/5,1)*5),'Age Factors'!$C$1:$AJ$1,0))),2)-INDEX('Scoring Coefficients'!$E$2:$E$41,MATCH($C24&amp;J$2,'Scoring Coefficients'!$A$2:$A$41,0)))^INDEX('Scoring Coefficients'!$F$2:$F$41,MATCH($C24&amp;J$2,'Scoring Coefficients'!$A$2:$A$41,0)))),0),0)</f>
        <v>0</v>
      </c>
      <c r="L24" s="28"/>
      <c r="M24" s="27">
        <f>IF(AND(L24&lt;&gt;0,L24&lt;&gt;"",$D24&lt;&gt;""),IFERROR(INT(INDEX('Scoring Coefficients'!$D$2:$D$33,MATCH($C24&amp;L$2,'Scoring Coefficients'!$A$2:$A$33,0))*(((INT((L24*100)*INDEX('Age Factors'!$C$2:$AJ$24,MATCH(L$2,'Age Factors'!$B$2:$B$24,0),MATCH($C24&amp;IF($D24&lt;30,30,FLOOR($D24/5,1)*5),'Age Factors'!$C$1:$AJ$1,0))))-INDEX('Scoring Coefficients'!$E$2:$E$33,MATCH($C24&amp;L$2,'Scoring Coefficients'!$A$2:$A$33,0)))^INDEX('Scoring Coefficients'!$F$2:$F$33,MATCH($C24&amp;L$2,'Scoring Coefficients'!$A$2:$A$33,0)))),0),0)</f>
        <v>0</v>
      </c>
      <c r="N24" s="29"/>
      <c r="O24" s="27">
        <f>IF(AND(N24&lt;&gt;0,N24&lt;&gt;"",$D24&lt;&gt;""),IFERROR(INT(INDEX('Scoring Coefficients'!$D$2:$D$33,MATCH($C24&amp;N$2,'Scoring Coefficients'!$A$2:$A$33,0))*((INDEX('Scoring Coefficients'!$E$2:$E$33,MATCH($C24&amp;N$2,'Scoring Coefficients'!$A$2:$A$33,0))-ROUNDUP((IFERROR((LEFT(N24,FIND(":",N24)-1)*60)+RIGHT(N24,LEN(N24)-FIND(":",N24)),N24)*INDEX('Age Factors'!$C$2:$AJ$24,MATCH(N$2,'Age Factors'!$B$2:$B$24,0),MATCH($C24&amp;IF($D24&lt;30,30,FLOOR($D24/5,1)*5),'Age Factors'!$C$1:$AJ$1,0))),2))^INDEX('Scoring Coefficients'!$F$2:$F$33,MATCH($C24&amp;N$2,'Scoring Coefficients'!$A$2:$A$33,0)))),0),0)</f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22"/>
      <c r="B25" s="22"/>
      <c r="C25" s="23" t="s">
        <v>76</v>
      </c>
      <c r="D25" s="24"/>
      <c r="E25" s="25">
        <f t="shared" si="0"/>
        <v>0</v>
      </c>
      <c r="F25" s="26"/>
      <c r="G25" s="2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2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27">
        <f>IF(AND(J25&lt;&gt;0,J25&lt;&gt;"",$D25&lt;&gt;""),IFERROR(INT(INDEX('Scoring Coefficients'!$D$2:$D$41,MATCH($C25&amp;J$2,'Scoring Coefficients'!$A$2:$A$41,0))*((ROUNDDOWN((J25*INDEX('Age Factors'!$C$2:$AJ$28,MATCH(J$2,'Age Factors'!$B$2:$B$28,0),MATCH($C25&amp;IF($D25&lt;30,30,FLOOR($D25/5,1)*5),'Age Factors'!$C$1:$AJ$1,0))),2)-INDEX('Scoring Coefficients'!$E$2:$E$41,MATCH($C25&amp;J$2,'Scoring Coefficients'!$A$2:$A$41,0)))^INDEX('Scoring Coefficients'!$F$2:$F$41,MATCH($C25&amp;J$2,'Scoring Coefficients'!$A$2:$A$41,0)))),0),0)</f>
        <v>0</v>
      </c>
      <c r="L25" s="28"/>
      <c r="M25" s="27">
        <f>IF(AND(L25&lt;&gt;0,L25&lt;&gt;"",$D25&lt;&gt;""),IFERROR(INT(INDEX('Scoring Coefficients'!$D$2:$D$33,MATCH($C25&amp;L$2,'Scoring Coefficients'!$A$2:$A$33,0))*(((INT((L25*100)*INDEX('Age Factors'!$C$2:$AJ$24,MATCH(L$2,'Age Factors'!$B$2:$B$24,0),MATCH($C25&amp;IF($D25&lt;30,30,FLOOR($D25/5,1)*5),'Age Factors'!$C$1:$AJ$1,0))))-INDEX('Scoring Coefficients'!$E$2:$E$33,MATCH($C25&amp;L$2,'Scoring Coefficients'!$A$2:$A$33,0)))^INDEX('Scoring Coefficients'!$F$2:$F$33,MATCH($C25&amp;L$2,'Scoring Coefficients'!$A$2:$A$33,0)))),0),0)</f>
        <v>0</v>
      </c>
      <c r="N25" s="29"/>
      <c r="O25" s="2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22"/>
      <c r="B26" s="30"/>
      <c r="C26" s="23" t="s">
        <v>76</v>
      </c>
      <c r="D26" s="24"/>
      <c r="E26" s="25">
        <f t="shared" si="0"/>
        <v>0</v>
      </c>
      <c r="F26" s="26"/>
      <c r="G26" s="27">
        <f>IF(AND(F26&lt;&gt;0,F26&lt;&gt;"",$D26&lt;&gt;""),IFERROR(INT(INDEX('Scoring Coefficients'!$D$2:$D$33,MATCH($C26&amp;F$2,'Scoring Coefficients'!$A$2:$A$33,0))*((INDEX('Scoring Coefficients'!$E$2:$E$33,MATCH($C26&amp;F$2,'Scoring Coefficients'!$A$2:$A$33,0))-ROUNDUP((IFERROR((LEFT(F26,FIND(":",F26)-1)*60)+RIGHT(F26,LEN(F26)-FIND(":",F26)),F26)*INDEX('Age Factors'!$C$2:$AJ$24,MATCH(F$2,'Age Factors'!$B$2:$B$24,0),MATCH($C26&amp;IF($D26&lt;30,30,FLOOR($D26/5,1)*5),'Age Factors'!$C$1:$AJ$1,0))),2))^INDEX('Scoring Coefficients'!$F$2:$F$33,MATCH($C26&amp;F$2,'Scoring Coefficients'!$A$2:$A$33,0)))),0),0)</f>
        <v>0</v>
      </c>
      <c r="H26" s="28"/>
      <c r="I26" s="27">
        <f>IF(AND(H26&lt;&gt;0,H26&lt;&gt;"",$D26&lt;&gt;""),IFERROR(INT(INDEX('Scoring Coefficients'!$D$2:$D$33,MATCH($C26&amp;H$2,'Scoring Coefficients'!$A$2:$A$33,0))*(((INT((H26*100)*INDEX('Age Factors'!$C$2:$AJ$24,MATCH(H$2,'Age Factors'!$B$2:$B$24,0),MATCH($C26&amp;IF($D26&lt;30,30,FLOOR($D26/5,1)*5),'Age Factors'!$C$1:$AJ$1,0))))-INDEX('Scoring Coefficients'!$E$2:$E$33,MATCH($C26&amp;H$2,'Scoring Coefficients'!$A$2:$A$33,0)))^INDEX('Scoring Coefficients'!$F$2:$F$33,MATCH($C26&amp;H$2,'Scoring Coefficients'!$A$2:$A$33,0)))),0),0)</f>
        <v>0</v>
      </c>
      <c r="J26" s="28"/>
      <c r="K26" s="27">
        <f>IF(AND(J26&lt;&gt;0,J26&lt;&gt;"",$D26&lt;&gt;""),IFERROR(INT(INDEX('Scoring Coefficients'!$D$2:$D$41,MATCH($C26&amp;J$2,'Scoring Coefficients'!$A$2:$A$41,0))*((ROUNDDOWN((J26*INDEX('Age Factors'!$C$2:$AJ$28,MATCH(J$2,'Age Factors'!$B$2:$B$28,0),MATCH($C26&amp;IF($D26&lt;30,30,FLOOR($D26/5,1)*5),'Age Factors'!$C$1:$AJ$1,0))),2)-INDEX('Scoring Coefficients'!$E$2:$E$41,MATCH($C26&amp;J$2,'Scoring Coefficients'!$A$2:$A$41,0)))^INDEX('Scoring Coefficients'!$F$2:$F$41,MATCH($C26&amp;J$2,'Scoring Coefficients'!$A$2:$A$41,0)))),0),0)</f>
        <v>0</v>
      </c>
      <c r="L26" s="28"/>
      <c r="M26" s="27">
        <f>IF(AND(L26&lt;&gt;0,L26&lt;&gt;"",$D26&lt;&gt;""),IFERROR(INT(INDEX('Scoring Coefficients'!$D$2:$D$33,MATCH($C26&amp;L$2,'Scoring Coefficients'!$A$2:$A$33,0))*(((INT((L26*100)*INDEX('Age Factors'!$C$2:$AJ$24,MATCH(L$2,'Age Factors'!$B$2:$B$24,0),MATCH($C26&amp;IF($D26&lt;30,30,FLOOR($D26/5,1)*5),'Age Factors'!$C$1:$AJ$1,0))))-INDEX('Scoring Coefficients'!$E$2:$E$33,MATCH($C26&amp;L$2,'Scoring Coefficients'!$A$2:$A$33,0)))^INDEX('Scoring Coefficients'!$F$2:$F$33,MATCH($C26&amp;L$2,'Scoring Coefficients'!$A$2:$A$33,0)))),0),0)</f>
        <v>0</v>
      </c>
      <c r="N26" s="29"/>
      <c r="O26" s="27">
        <f>IF(AND(N26&lt;&gt;0,N26&lt;&gt;"",$D26&lt;&gt;""),IFERROR(INT(INDEX('Scoring Coefficients'!$D$2:$D$33,MATCH($C26&amp;N$2,'Scoring Coefficients'!$A$2:$A$33,0))*((INDEX('Scoring Coefficients'!$E$2:$E$33,MATCH($C26&amp;N$2,'Scoring Coefficients'!$A$2:$A$33,0))-ROUNDUP((IFERROR((LEFT(N26,FIND(":",N26)-1)*60)+RIGHT(N26,LEN(N26)-FIND(":",N26)),N26)*INDEX('Age Factors'!$C$2:$AJ$24,MATCH(N$2,'Age Factors'!$B$2:$B$24,0),MATCH($C26&amp;IF($D26&lt;30,30,FLOOR($D26/5,1)*5),'Age Factors'!$C$1:$AJ$1,0))),2))^INDEX('Scoring Coefficients'!$F$2:$F$33,MATCH($C26&amp;N$2,'Scoring Coefficients'!$A$2:$A$33,0)))),0),0)</f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22"/>
      <c r="B27" s="22"/>
      <c r="C27" s="23" t="s">
        <v>76</v>
      </c>
      <c r="D27" s="24"/>
      <c r="E27" s="25">
        <f t="shared" si="0"/>
        <v>0</v>
      </c>
      <c r="F27" s="26"/>
      <c r="G27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2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27">
        <f>IF(AND(J27&lt;&gt;0,J27&lt;&gt;"",$D27&lt;&gt;""),IFERROR(INT(INDEX('Scoring Coefficients'!$D$2:$D$41,MATCH($C27&amp;J$2,'Scoring Coefficients'!$A$2:$A$41,0))*((ROUNDDOWN((J27*INDEX('Age Factors'!$C$2:$AJ$28,MATCH(J$2,'Age Factors'!$B$2:$B$28,0),MATCH($C27&amp;IF($D27&lt;30,30,FLOOR($D27/5,1)*5),'Age Factors'!$C$1:$AJ$1,0))),2)-INDEX('Scoring Coefficients'!$E$2:$E$41,MATCH($C27&amp;J$2,'Scoring Coefficients'!$A$2:$A$41,0)))^INDEX('Scoring Coefficients'!$F$2:$F$41,MATCH($C27&amp;J$2,'Scoring Coefficients'!$A$2:$A$41,0)))),0),0)</f>
        <v>0</v>
      </c>
      <c r="L27" s="28"/>
      <c r="M27" s="27">
        <f>IF(AND(L27&lt;&gt;0,L27&lt;&gt;"",$D27&lt;&gt;""),IFERROR(INT(INDEX('Scoring Coefficients'!$D$2:$D$33,MATCH($C27&amp;L$2,'Scoring Coefficients'!$A$2:$A$33,0))*(((INT((L27*100)*INDEX('Age Factors'!$C$2:$AJ$24,MATCH(L$2,'Age Factors'!$B$2:$B$24,0),MATCH($C27&amp;IF($D27&lt;30,30,FLOOR($D27/5,1)*5),'Age Factors'!$C$1:$AJ$1,0))))-INDEX('Scoring Coefficients'!$E$2:$E$33,MATCH($C27&amp;L$2,'Scoring Coefficients'!$A$2:$A$33,0)))^INDEX('Scoring Coefficients'!$F$2:$F$33,MATCH($C27&amp;L$2,'Scoring Coefficients'!$A$2:$A$33,0)))),0),0)</f>
        <v>0</v>
      </c>
      <c r="N27" s="29"/>
      <c r="O27" s="2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22"/>
      <c r="B28" s="22"/>
      <c r="C28" s="23" t="s">
        <v>76</v>
      </c>
      <c r="D28" s="24"/>
      <c r="E28" s="25">
        <f t="shared" si="0"/>
        <v>0</v>
      </c>
      <c r="F28" s="26"/>
      <c r="G28" s="27">
        <f>IF(AND(F28&lt;&gt;0,F28&lt;&gt;"",$D28&lt;&gt;""),IFERROR(INT(INDEX('Scoring Coefficients'!$D$2:$D$33,MATCH($C28&amp;F$2,'Scoring Coefficients'!$A$2:$A$33,0))*((INDEX('Scoring Coefficients'!$E$2:$E$33,MATCH($C28&amp;F$2,'Scoring Coefficients'!$A$2:$A$33,0))-ROUNDUP((IFERROR((LEFT(F28,FIND(":",F28)-1)*60)+RIGHT(F28,LEN(F28)-FIND(":",F28)),F28)*INDEX('Age Factors'!$C$2:$AJ$24,MATCH(F$2,'Age Factors'!$B$2:$B$24,0),MATCH($C28&amp;IF($D28&lt;30,30,FLOOR($D28/5,1)*5),'Age Factors'!$C$1:$AJ$1,0))),2))^INDEX('Scoring Coefficients'!$F$2:$F$33,MATCH($C28&amp;F$2,'Scoring Coefficients'!$A$2:$A$33,0)))),0),0)</f>
        <v>0</v>
      </c>
      <c r="H28" s="28"/>
      <c r="I28" s="27">
        <f>IF(AND(H28&lt;&gt;0,H28&lt;&gt;"",$D28&lt;&gt;""),IFERROR(INT(INDEX('Scoring Coefficients'!$D$2:$D$33,MATCH($C28&amp;H$2,'Scoring Coefficients'!$A$2:$A$33,0))*(((INT((H28*100)*INDEX('Age Factors'!$C$2:$AJ$24,MATCH(H$2,'Age Factors'!$B$2:$B$24,0),MATCH($C28&amp;IF($D28&lt;30,30,FLOOR($D28/5,1)*5),'Age Factors'!$C$1:$AJ$1,0))))-INDEX('Scoring Coefficients'!$E$2:$E$33,MATCH($C28&amp;H$2,'Scoring Coefficients'!$A$2:$A$33,0)))^INDEX('Scoring Coefficients'!$F$2:$F$33,MATCH($C28&amp;H$2,'Scoring Coefficients'!$A$2:$A$33,0)))),0),0)</f>
        <v>0</v>
      </c>
      <c r="J28" s="28"/>
      <c r="K28" s="27">
        <f>IF(AND(J28&lt;&gt;0,J28&lt;&gt;"",$D28&lt;&gt;""),IFERROR(INT(INDEX('Scoring Coefficients'!$D$2:$D$41,MATCH($C28&amp;J$2,'Scoring Coefficients'!$A$2:$A$41,0))*((ROUNDDOWN((J28*INDEX('Age Factors'!$C$2:$AJ$28,MATCH(J$2,'Age Factors'!$B$2:$B$28,0),MATCH($C28&amp;IF($D28&lt;30,30,FLOOR($D28/5,1)*5),'Age Factors'!$C$1:$AJ$1,0))),2)-INDEX('Scoring Coefficients'!$E$2:$E$41,MATCH($C28&amp;J$2,'Scoring Coefficients'!$A$2:$A$41,0)))^INDEX('Scoring Coefficients'!$F$2:$F$41,MATCH($C28&amp;J$2,'Scoring Coefficients'!$A$2:$A$41,0)))),0),0)</f>
        <v>0</v>
      </c>
      <c r="L28" s="28"/>
      <c r="M28" s="27">
        <f>IF(AND(L28&lt;&gt;0,L28&lt;&gt;"",$D28&lt;&gt;""),IFERROR(INT(INDEX('Scoring Coefficients'!$D$2:$D$33,MATCH($C28&amp;L$2,'Scoring Coefficients'!$A$2:$A$33,0))*(((INT((L28*100)*INDEX('Age Factors'!$C$2:$AJ$24,MATCH(L$2,'Age Factors'!$B$2:$B$24,0),MATCH($C28&amp;IF($D28&lt;30,30,FLOOR($D28/5,1)*5),'Age Factors'!$C$1:$AJ$1,0))))-INDEX('Scoring Coefficients'!$E$2:$E$33,MATCH($C28&amp;L$2,'Scoring Coefficients'!$A$2:$A$33,0)))^INDEX('Scoring Coefficients'!$F$2:$F$33,MATCH($C28&amp;L$2,'Scoring Coefficients'!$A$2:$A$33,0)))),0),0)</f>
        <v>0</v>
      </c>
      <c r="N28" s="29"/>
      <c r="O28" s="27">
        <f>IF(AND(N28&lt;&gt;0,N28&lt;&gt;"",$D28&lt;&gt;""),IFERROR(INT(INDEX('Scoring Coefficients'!$D$2:$D$33,MATCH($C28&amp;N$2,'Scoring Coefficients'!$A$2:$A$33,0))*((INDEX('Scoring Coefficients'!$E$2:$E$33,MATCH($C28&amp;N$2,'Scoring Coefficients'!$A$2:$A$33,0))-ROUNDUP((IFERROR((LEFT(N28,FIND(":",N28)-1)*60)+RIGHT(N28,LEN(N28)-FIND(":",N28)),N28)*INDEX('Age Factors'!$C$2:$AJ$24,MATCH(N$2,'Age Factors'!$B$2:$B$24,0),MATCH($C28&amp;IF($D28&lt;30,30,FLOOR($D28/5,1)*5),'Age Factors'!$C$1:$AJ$1,0))),2))^INDEX('Scoring Coefficients'!$F$2:$F$33,MATCH($C28&amp;N$2,'Scoring Coefficients'!$A$2:$A$33,0)))),0),0)</f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22"/>
      <c r="B29" s="22"/>
      <c r="C29" s="23" t="s">
        <v>76</v>
      </c>
      <c r="D29" s="24"/>
      <c r="E29" s="25">
        <f t="shared" si="0"/>
        <v>0</v>
      </c>
      <c r="F29" s="26"/>
      <c r="G29" s="2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2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27">
        <f>IF(AND(J29&lt;&gt;0,J29&lt;&gt;"",$D29&lt;&gt;""),IFERROR(INT(INDEX('Scoring Coefficients'!$D$2:$D$41,MATCH($C29&amp;J$2,'Scoring Coefficients'!$A$2:$A$41,0))*((ROUNDDOWN((J29*INDEX('Age Factors'!$C$2:$AJ$28,MATCH(J$2,'Age Factors'!$B$2:$B$28,0),MATCH($C29&amp;IF($D29&lt;30,30,FLOOR($D29/5,1)*5),'Age Factors'!$C$1:$AJ$1,0))),2)-INDEX('Scoring Coefficients'!$E$2:$E$41,MATCH($C29&amp;J$2,'Scoring Coefficients'!$A$2:$A$41,0)))^INDEX('Scoring Coefficients'!$F$2:$F$41,MATCH($C29&amp;J$2,'Scoring Coefficients'!$A$2:$A$41,0)))),0),0)</f>
        <v>0</v>
      </c>
      <c r="L29" s="28"/>
      <c r="M29" s="27">
        <f>IF(AND(L29&lt;&gt;0,L29&lt;&gt;"",$D29&lt;&gt;""),IFERROR(INT(INDEX('Scoring Coefficients'!$D$2:$D$33,MATCH($C29&amp;L$2,'Scoring Coefficients'!$A$2:$A$33,0))*(((INT((L29*100)*INDEX('Age Factors'!$C$2:$AJ$24,MATCH(L$2,'Age Factors'!$B$2:$B$24,0),MATCH($C29&amp;IF($D29&lt;30,30,FLOOR($D29/5,1)*5),'Age Factors'!$C$1:$AJ$1,0))))-INDEX('Scoring Coefficients'!$E$2:$E$33,MATCH($C29&amp;L$2,'Scoring Coefficients'!$A$2:$A$33,0)))^INDEX('Scoring Coefficients'!$F$2:$F$33,MATCH($C29&amp;L$2,'Scoring Coefficients'!$A$2:$A$33,0)))),0),0)</f>
        <v>0</v>
      </c>
      <c r="N29" s="29"/>
      <c r="O29" s="2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22"/>
      <c r="B30" s="22"/>
      <c r="C30" s="23" t="s">
        <v>76</v>
      </c>
      <c r="D30" s="24"/>
      <c r="E30" s="25">
        <f t="shared" si="0"/>
        <v>0</v>
      </c>
      <c r="F30" s="26"/>
      <c r="G30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H30" s="28"/>
      <c r="I30" s="27">
        <f>IF(AND(H30&lt;&gt;0,H30&lt;&gt;"",$D30&lt;&gt;""),IFERROR(INT(INDEX('Scoring Coefficients'!$D$2:$D$33,MATCH($C30&amp;H$2,'Scoring Coefficients'!$A$2:$A$33,0))*(((INT((H30*100)*INDEX('Age Factors'!$C$2:$AJ$24,MATCH(H$2,'Age Factors'!$B$2:$B$24,0),MATCH($C30&amp;IF($D30&lt;30,30,FLOOR($D30/5,1)*5),'Age Factors'!$C$1:$AJ$1,0))))-INDEX('Scoring Coefficients'!$E$2:$E$33,MATCH($C30&amp;H$2,'Scoring Coefficients'!$A$2:$A$33,0)))^INDEX('Scoring Coefficients'!$F$2:$F$33,MATCH($C30&amp;H$2,'Scoring Coefficients'!$A$2:$A$33,0)))),0),0)</f>
        <v>0</v>
      </c>
      <c r="J30" s="28"/>
      <c r="K30" s="27">
        <f>IF(AND(J30&lt;&gt;0,J30&lt;&gt;"",$D30&lt;&gt;""),IFERROR(INT(INDEX('Scoring Coefficients'!$D$2:$D$41,MATCH($C30&amp;J$2,'Scoring Coefficients'!$A$2:$A$41,0))*((ROUNDDOWN((J30*INDEX('Age Factors'!$C$2:$AJ$28,MATCH(J$2,'Age Factors'!$B$2:$B$28,0),MATCH($C30&amp;IF($D30&lt;30,30,FLOOR($D30/5,1)*5),'Age Factors'!$C$1:$AJ$1,0))),2)-INDEX('Scoring Coefficients'!$E$2:$E$41,MATCH($C30&amp;J$2,'Scoring Coefficients'!$A$2:$A$41,0)))^INDEX('Scoring Coefficients'!$F$2:$F$41,MATCH($C30&amp;J$2,'Scoring Coefficients'!$A$2:$A$41,0)))),0),0)</f>
        <v>0</v>
      </c>
      <c r="L30" s="28"/>
      <c r="M30" s="27">
        <f>IF(AND(L30&lt;&gt;0,L30&lt;&gt;"",$D30&lt;&gt;""),IFERROR(INT(INDEX('Scoring Coefficients'!$D$2:$D$33,MATCH($C30&amp;L$2,'Scoring Coefficients'!$A$2:$A$33,0))*(((INT((L30*100)*INDEX('Age Factors'!$C$2:$AJ$24,MATCH(L$2,'Age Factors'!$B$2:$B$24,0),MATCH($C30&amp;IF($D30&lt;30,30,FLOOR($D30/5,1)*5),'Age Factors'!$C$1:$AJ$1,0))))-INDEX('Scoring Coefficients'!$E$2:$E$33,MATCH($C30&amp;L$2,'Scoring Coefficients'!$A$2:$A$33,0)))^INDEX('Scoring Coefficients'!$F$2:$F$33,MATCH($C30&amp;L$2,'Scoring Coefficients'!$A$2:$A$33,0)))),0),0)</f>
        <v>0</v>
      </c>
      <c r="N30" s="29"/>
      <c r="O30" s="27">
        <f>IF(AND(N30&lt;&gt;0,N30&lt;&gt;"",$D30&lt;&gt;""),IFERROR(INT(INDEX('Scoring Coefficients'!$D$2:$D$33,MATCH($C30&amp;N$2,'Scoring Coefficients'!$A$2:$A$33,0))*((INDEX('Scoring Coefficients'!$E$2:$E$33,MATCH($C30&amp;N$2,'Scoring Coefficients'!$A$2:$A$33,0))-ROUNDUP((IFERROR((LEFT(N30,FIND(":",N30)-1)*60)+RIGHT(N30,LEN(N30)-FIND(":",N30)),N30)*INDEX('Age Factors'!$C$2:$AJ$24,MATCH(N$2,'Age Factors'!$B$2:$B$24,0),MATCH($C30&amp;IF($D30&lt;30,30,FLOOR($D30/5,1)*5),'Age Factors'!$C$1:$AJ$1,0))),2))^INDEX('Scoring Coefficients'!$F$2:$F$33,MATCH($C30&amp;N$2,'Scoring Coefficients'!$A$2:$A$33,0)))),0),0)</f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22"/>
      <c r="B31" s="22"/>
      <c r="C31" s="23" t="s">
        <v>76</v>
      </c>
      <c r="D31" s="24"/>
      <c r="E31" s="25">
        <f t="shared" si="0"/>
        <v>0</v>
      </c>
      <c r="F31" s="26"/>
      <c r="G31" s="2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2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27">
        <f>IF(AND(J31&lt;&gt;0,J31&lt;&gt;"",$D31&lt;&gt;""),IFERROR(INT(INDEX('Scoring Coefficients'!$D$2:$D$41,MATCH($C31&amp;J$2,'Scoring Coefficients'!$A$2:$A$41,0))*((ROUNDDOWN((J31*INDEX('Age Factors'!$C$2:$AJ$28,MATCH(J$2,'Age Factors'!$B$2:$B$28,0),MATCH($C31&amp;IF($D31&lt;30,30,FLOOR($D31/5,1)*5),'Age Factors'!$C$1:$AJ$1,0))),2)-INDEX('Scoring Coefficients'!$E$2:$E$41,MATCH($C31&amp;J$2,'Scoring Coefficients'!$A$2:$A$41,0)))^INDEX('Scoring Coefficients'!$F$2:$F$41,MATCH($C31&amp;J$2,'Scoring Coefficients'!$A$2:$A$41,0)))),0),0)</f>
        <v>0</v>
      </c>
      <c r="L31" s="28"/>
      <c r="M31" s="27">
        <f>IF(AND(L31&lt;&gt;0,L31&lt;&gt;"",$D31&lt;&gt;""),IFERROR(INT(INDEX('Scoring Coefficients'!$D$2:$D$33,MATCH($C31&amp;L$2,'Scoring Coefficients'!$A$2:$A$33,0))*(((INT((L31*100)*INDEX('Age Factors'!$C$2:$AJ$24,MATCH(L$2,'Age Factors'!$B$2:$B$24,0),MATCH($C31&amp;IF($D31&lt;30,30,FLOOR($D31/5,1)*5),'Age Factors'!$C$1:$AJ$1,0))))-INDEX('Scoring Coefficients'!$E$2:$E$33,MATCH($C31&amp;L$2,'Scoring Coefficients'!$A$2:$A$33,0)))^INDEX('Scoring Coefficients'!$F$2:$F$33,MATCH($C31&amp;L$2,'Scoring Coefficients'!$A$2:$A$33,0)))),0),0)</f>
        <v>0</v>
      </c>
      <c r="N31" s="29"/>
      <c r="O31" s="2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22"/>
      <c r="B32" s="22"/>
      <c r="C32" s="23" t="s">
        <v>76</v>
      </c>
      <c r="D32" s="24"/>
      <c r="E32" s="25">
        <f t="shared" si="0"/>
        <v>0</v>
      </c>
      <c r="F32" s="26"/>
      <c r="G32" s="27">
        <f>IF(AND(F32&lt;&gt;0,F32&lt;&gt;"",$D32&lt;&gt;""),IFERROR(INT(INDEX('Scoring Coefficients'!$D$2:$D$33,MATCH($C32&amp;F$2,'Scoring Coefficients'!$A$2:$A$33,0))*((INDEX('Scoring Coefficients'!$E$2:$E$33,MATCH($C32&amp;F$2,'Scoring Coefficients'!$A$2:$A$33,0))-ROUNDUP((IFERROR((LEFT(F32,FIND(":",F32)-1)*60)+RIGHT(F32,LEN(F32)-FIND(":",F32)),F32)*INDEX('Age Factors'!$C$2:$AJ$24,MATCH(F$2,'Age Factors'!$B$2:$B$24,0),MATCH($C32&amp;IF($D32&lt;30,30,FLOOR($D32/5,1)*5),'Age Factors'!$C$1:$AJ$1,0))),2))^INDEX('Scoring Coefficients'!$F$2:$F$33,MATCH($C32&amp;F$2,'Scoring Coefficients'!$A$2:$A$33,0)))),0),0)</f>
        <v>0</v>
      </c>
      <c r="H32" s="28"/>
      <c r="I32" s="27">
        <f>IF(AND(H32&lt;&gt;0,H32&lt;&gt;"",$D32&lt;&gt;""),IFERROR(INT(INDEX('Scoring Coefficients'!$D$2:$D$33,MATCH($C32&amp;H$2,'Scoring Coefficients'!$A$2:$A$33,0))*(((INT((H32*100)*INDEX('Age Factors'!$C$2:$AJ$24,MATCH(H$2,'Age Factors'!$B$2:$B$24,0),MATCH($C32&amp;IF($D32&lt;30,30,FLOOR($D32/5,1)*5),'Age Factors'!$C$1:$AJ$1,0))))-INDEX('Scoring Coefficients'!$E$2:$E$33,MATCH($C32&amp;H$2,'Scoring Coefficients'!$A$2:$A$33,0)))^INDEX('Scoring Coefficients'!$F$2:$F$33,MATCH($C32&amp;H$2,'Scoring Coefficients'!$A$2:$A$33,0)))),0),0)</f>
        <v>0</v>
      </c>
      <c r="J32" s="28"/>
      <c r="K32" s="27">
        <f>IF(AND(J32&lt;&gt;0,J32&lt;&gt;"",$D32&lt;&gt;""),IFERROR(INT(INDEX('Scoring Coefficients'!$D$2:$D$41,MATCH($C32&amp;J$2,'Scoring Coefficients'!$A$2:$A$41,0))*((ROUNDDOWN((J32*INDEX('Age Factors'!$C$2:$AJ$28,MATCH(J$2,'Age Factors'!$B$2:$B$28,0),MATCH($C32&amp;IF($D32&lt;30,30,FLOOR($D32/5,1)*5),'Age Factors'!$C$1:$AJ$1,0))),2)-INDEX('Scoring Coefficients'!$E$2:$E$41,MATCH($C32&amp;J$2,'Scoring Coefficients'!$A$2:$A$41,0)))^INDEX('Scoring Coefficients'!$F$2:$F$41,MATCH($C32&amp;J$2,'Scoring Coefficients'!$A$2:$A$41,0)))),0),0)</f>
        <v>0</v>
      </c>
      <c r="L32" s="28"/>
      <c r="M32" s="27">
        <f>IF(AND(L32&lt;&gt;0,L32&lt;&gt;"",$D32&lt;&gt;""),IFERROR(INT(INDEX('Scoring Coefficients'!$D$2:$D$33,MATCH($C32&amp;L$2,'Scoring Coefficients'!$A$2:$A$33,0))*(((INT((L32*100)*INDEX('Age Factors'!$C$2:$AJ$24,MATCH(L$2,'Age Factors'!$B$2:$B$24,0),MATCH($C32&amp;IF($D32&lt;30,30,FLOOR($D32/5,1)*5),'Age Factors'!$C$1:$AJ$1,0))))-INDEX('Scoring Coefficients'!$E$2:$E$33,MATCH($C32&amp;L$2,'Scoring Coefficients'!$A$2:$A$33,0)))^INDEX('Scoring Coefficients'!$F$2:$F$33,MATCH($C32&amp;L$2,'Scoring Coefficients'!$A$2:$A$33,0)))),0),0)</f>
        <v>0</v>
      </c>
      <c r="N32" s="29"/>
      <c r="O32" s="27">
        <f>IF(AND(N32&lt;&gt;0,N32&lt;&gt;"",$D32&lt;&gt;""),IFERROR(INT(INDEX('Scoring Coefficients'!$D$2:$D$33,MATCH($C32&amp;N$2,'Scoring Coefficients'!$A$2:$A$33,0))*((INDEX('Scoring Coefficients'!$E$2:$E$33,MATCH($C32&amp;N$2,'Scoring Coefficients'!$A$2:$A$33,0))-ROUNDUP((IFERROR((LEFT(N32,FIND(":",N32)-1)*60)+RIGHT(N32,LEN(N32)-FIND(":",N32)),N32)*INDEX('Age Factors'!$C$2:$AJ$24,MATCH(N$2,'Age Factors'!$B$2:$B$24,0),MATCH($C32&amp;IF($D32&lt;30,30,FLOOR($D32/5,1)*5),'Age Factors'!$C$1:$AJ$1,0))),2))^INDEX('Scoring Coefficients'!$F$2:$F$33,MATCH($C32&amp;N$2,'Scoring Coefficients'!$A$2:$A$33,0)))),0),0)</f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22"/>
      <c r="B33" s="22"/>
      <c r="C33" s="23" t="s">
        <v>76</v>
      </c>
      <c r="D33" s="24"/>
      <c r="E33" s="25">
        <f t="shared" si="0"/>
        <v>0</v>
      </c>
      <c r="F33" s="26"/>
      <c r="G33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2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27">
        <f>IF(AND(J33&lt;&gt;0,J33&lt;&gt;"",$D33&lt;&gt;""),IFERROR(INT(INDEX('Scoring Coefficients'!$D$2:$D$41,MATCH($C33&amp;J$2,'Scoring Coefficients'!$A$2:$A$41,0))*((ROUNDDOWN((J33*INDEX('Age Factors'!$C$2:$AJ$28,MATCH(J$2,'Age Factors'!$B$2:$B$28,0),MATCH($C33&amp;IF($D33&lt;30,30,FLOOR($D33/5,1)*5),'Age Factors'!$C$1:$AJ$1,0))),2)-INDEX('Scoring Coefficients'!$E$2:$E$41,MATCH($C33&amp;J$2,'Scoring Coefficients'!$A$2:$A$41,0)))^INDEX('Scoring Coefficients'!$F$2:$F$41,MATCH($C33&amp;J$2,'Scoring Coefficients'!$A$2:$A$41,0)))),0),0)</f>
        <v>0</v>
      </c>
      <c r="L33" s="28"/>
      <c r="M33" s="27">
        <f>IF(AND(L33&lt;&gt;0,L33&lt;&gt;"",$D33&lt;&gt;""),IFERROR(INT(INDEX('Scoring Coefficients'!$D$2:$D$33,MATCH($C33&amp;L$2,'Scoring Coefficients'!$A$2:$A$33,0))*(((INT((L33*100)*INDEX('Age Factors'!$C$2:$AJ$24,MATCH(L$2,'Age Factors'!$B$2:$B$24,0),MATCH($C33&amp;IF($D33&lt;30,30,FLOOR($D33/5,1)*5),'Age Factors'!$C$1:$AJ$1,0))))-INDEX('Scoring Coefficients'!$E$2:$E$33,MATCH($C33&amp;L$2,'Scoring Coefficients'!$A$2:$A$33,0)))^INDEX('Scoring Coefficients'!$F$2:$F$33,MATCH($C33&amp;L$2,'Scoring Coefficients'!$A$2:$A$33,0)))),0),0)</f>
        <v>0</v>
      </c>
      <c r="N33" s="29"/>
      <c r="O33" s="2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22"/>
      <c r="B34" s="22"/>
      <c r="C34" s="23" t="s">
        <v>76</v>
      </c>
      <c r="D34" s="24"/>
      <c r="E34" s="25">
        <f t="shared" si="0"/>
        <v>0</v>
      </c>
      <c r="F34" s="26"/>
      <c r="G34" s="27">
        <f>IF(AND(F34&lt;&gt;0,F34&lt;&gt;"",$D34&lt;&gt;""),IFERROR(INT(INDEX('Scoring Coefficients'!$D$2:$D$33,MATCH($C34&amp;F$2,'Scoring Coefficients'!$A$2:$A$33,0))*((INDEX('Scoring Coefficients'!$E$2:$E$33,MATCH($C34&amp;F$2,'Scoring Coefficients'!$A$2:$A$33,0))-ROUNDUP((IFERROR((LEFT(F34,FIND(":",F34)-1)*60)+RIGHT(F34,LEN(F34)-FIND(":",F34)),F34)*INDEX('Age Factors'!$C$2:$AJ$24,MATCH(F$2,'Age Factors'!$B$2:$B$24,0),MATCH($C34&amp;IF($D34&lt;30,30,FLOOR($D34/5,1)*5),'Age Factors'!$C$1:$AJ$1,0))),2))^INDEX('Scoring Coefficients'!$F$2:$F$33,MATCH($C34&amp;F$2,'Scoring Coefficients'!$A$2:$A$33,0)))),0),0)</f>
        <v>0</v>
      </c>
      <c r="H34" s="28"/>
      <c r="I34" s="27">
        <f>IF(AND(H34&lt;&gt;0,H34&lt;&gt;"",$D34&lt;&gt;""),IFERROR(INT(INDEX('Scoring Coefficients'!$D$2:$D$33,MATCH($C34&amp;H$2,'Scoring Coefficients'!$A$2:$A$33,0))*(((INT((H34*100)*INDEX('Age Factors'!$C$2:$AJ$24,MATCH(H$2,'Age Factors'!$B$2:$B$24,0),MATCH($C34&amp;IF($D34&lt;30,30,FLOOR($D34/5,1)*5),'Age Factors'!$C$1:$AJ$1,0))))-INDEX('Scoring Coefficients'!$E$2:$E$33,MATCH($C34&amp;H$2,'Scoring Coefficients'!$A$2:$A$33,0)))^INDEX('Scoring Coefficients'!$F$2:$F$33,MATCH($C34&amp;H$2,'Scoring Coefficients'!$A$2:$A$33,0)))),0),0)</f>
        <v>0</v>
      </c>
      <c r="J34" s="28"/>
      <c r="K34" s="27">
        <f>IF(AND(J34&lt;&gt;0,J34&lt;&gt;"",$D34&lt;&gt;""),IFERROR(INT(INDEX('Scoring Coefficients'!$D$2:$D$41,MATCH($C34&amp;J$2,'Scoring Coefficients'!$A$2:$A$41,0))*((ROUNDDOWN((J34*INDEX('Age Factors'!$C$2:$AJ$28,MATCH(J$2,'Age Factors'!$B$2:$B$28,0),MATCH($C34&amp;IF($D34&lt;30,30,FLOOR($D34/5,1)*5),'Age Factors'!$C$1:$AJ$1,0))),2)-INDEX('Scoring Coefficients'!$E$2:$E$41,MATCH($C34&amp;J$2,'Scoring Coefficients'!$A$2:$A$41,0)))^INDEX('Scoring Coefficients'!$F$2:$F$41,MATCH($C34&amp;J$2,'Scoring Coefficients'!$A$2:$A$41,0)))),0),0)</f>
        <v>0</v>
      </c>
      <c r="L34" s="28"/>
      <c r="M34" s="27">
        <f>IF(AND(L34&lt;&gt;0,L34&lt;&gt;"",$D34&lt;&gt;""),IFERROR(INT(INDEX('Scoring Coefficients'!$D$2:$D$33,MATCH($C34&amp;L$2,'Scoring Coefficients'!$A$2:$A$33,0))*(((INT((L34*100)*INDEX('Age Factors'!$C$2:$AJ$24,MATCH(L$2,'Age Factors'!$B$2:$B$24,0),MATCH($C34&amp;IF($D34&lt;30,30,FLOOR($D34/5,1)*5),'Age Factors'!$C$1:$AJ$1,0))))-INDEX('Scoring Coefficients'!$E$2:$E$33,MATCH($C34&amp;L$2,'Scoring Coefficients'!$A$2:$A$33,0)))^INDEX('Scoring Coefficients'!$F$2:$F$33,MATCH($C34&amp;L$2,'Scoring Coefficients'!$A$2:$A$33,0)))),0),0)</f>
        <v>0</v>
      </c>
      <c r="N34" s="29"/>
      <c r="O34" s="27">
        <f>IF(AND(N34&lt;&gt;0,N34&lt;&gt;"",$D34&lt;&gt;""),IFERROR(INT(INDEX('Scoring Coefficients'!$D$2:$D$33,MATCH($C34&amp;N$2,'Scoring Coefficients'!$A$2:$A$33,0))*((INDEX('Scoring Coefficients'!$E$2:$E$33,MATCH($C34&amp;N$2,'Scoring Coefficients'!$A$2:$A$33,0))-ROUNDUP((IFERROR((LEFT(N34,FIND(":",N34)-1)*60)+RIGHT(N34,LEN(N34)-FIND(":",N34)),N34)*INDEX('Age Factors'!$C$2:$AJ$24,MATCH(N$2,'Age Factors'!$B$2:$B$24,0),MATCH($C34&amp;IF($D34&lt;30,30,FLOOR($D34/5,1)*5),'Age Factors'!$C$1:$AJ$1,0))),2))^INDEX('Scoring Coefficients'!$F$2:$F$33,MATCH($C34&amp;N$2,'Scoring Coefficients'!$A$2:$A$33,0)))),0),0)</f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22"/>
      <c r="B35" s="22"/>
      <c r="C35" s="23" t="s">
        <v>76</v>
      </c>
      <c r="D35" s="24"/>
      <c r="E35" s="25">
        <f t="shared" si="0"/>
        <v>0</v>
      </c>
      <c r="F35" s="26"/>
      <c r="G35" s="2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2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27">
        <f>IF(AND(J35&lt;&gt;0,J35&lt;&gt;"",$D35&lt;&gt;""),IFERROR(INT(INDEX('Scoring Coefficients'!$D$2:$D$41,MATCH($C35&amp;J$2,'Scoring Coefficients'!$A$2:$A$41,0))*((ROUNDDOWN((J35*INDEX('Age Factors'!$C$2:$AJ$28,MATCH(J$2,'Age Factors'!$B$2:$B$28,0),MATCH($C35&amp;IF($D35&lt;30,30,FLOOR($D35/5,1)*5),'Age Factors'!$C$1:$AJ$1,0))),2)-INDEX('Scoring Coefficients'!$E$2:$E$41,MATCH($C35&amp;J$2,'Scoring Coefficients'!$A$2:$A$41,0)))^INDEX('Scoring Coefficients'!$F$2:$F$41,MATCH($C35&amp;J$2,'Scoring Coefficients'!$A$2:$A$41,0)))),0),0)</f>
        <v>0</v>
      </c>
      <c r="L35" s="28"/>
      <c r="M35" s="27">
        <f>IF(AND(L35&lt;&gt;0,L35&lt;&gt;"",$D35&lt;&gt;""),IFERROR(INT(INDEX('Scoring Coefficients'!$D$2:$D$33,MATCH($C35&amp;L$2,'Scoring Coefficients'!$A$2:$A$33,0))*(((INT((L35*100)*INDEX('Age Factors'!$C$2:$AJ$24,MATCH(L$2,'Age Factors'!$B$2:$B$24,0),MATCH($C35&amp;IF($D35&lt;30,30,FLOOR($D35/5,1)*5),'Age Factors'!$C$1:$AJ$1,0))))-INDEX('Scoring Coefficients'!$E$2:$E$33,MATCH($C35&amp;L$2,'Scoring Coefficients'!$A$2:$A$33,0)))^INDEX('Scoring Coefficients'!$F$2:$F$33,MATCH($C35&amp;L$2,'Scoring Coefficients'!$A$2:$A$33,0)))),0),0)</f>
        <v>0</v>
      </c>
      <c r="N35" s="29"/>
      <c r="O35" s="2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22"/>
      <c r="B36" s="22"/>
      <c r="C36" s="23" t="s">
        <v>76</v>
      </c>
      <c r="D36" s="24"/>
      <c r="E36" s="25">
        <f t="shared" si="0"/>
        <v>0</v>
      </c>
      <c r="F36" s="26"/>
      <c r="G36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H36" s="28"/>
      <c r="I36" s="27">
        <f>IF(AND(H36&lt;&gt;0,H36&lt;&gt;"",$D36&lt;&gt;""),IFERROR(INT(INDEX('Scoring Coefficients'!$D$2:$D$33,MATCH($C36&amp;H$2,'Scoring Coefficients'!$A$2:$A$33,0))*(((INT((H36*100)*INDEX('Age Factors'!$C$2:$AJ$24,MATCH(H$2,'Age Factors'!$B$2:$B$24,0),MATCH($C36&amp;IF($D36&lt;30,30,FLOOR($D36/5,1)*5),'Age Factors'!$C$1:$AJ$1,0))))-INDEX('Scoring Coefficients'!$E$2:$E$33,MATCH($C36&amp;H$2,'Scoring Coefficients'!$A$2:$A$33,0)))^INDEX('Scoring Coefficients'!$F$2:$F$33,MATCH($C36&amp;H$2,'Scoring Coefficients'!$A$2:$A$33,0)))),0),0)</f>
        <v>0</v>
      </c>
      <c r="J36" s="28"/>
      <c r="K36" s="27">
        <f>IF(AND(J36&lt;&gt;0,J36&lt;&gt;"",$D36&lt;&gt;""),IFERROR(INT(INDEX('Scoring Coefficients'!$D$2:$D$41,MATCH($C36&amp;J$2,'Scoring Coefficients'!$A$2:$A$41,0))*((ROUNDDOWN((J36*INDEX('Age Factors'!$C$2:$AJ$28,MATCH(J$2,'Age Factors'!$B$2:$B$28,0),MATCH($C36&amp;IF($D36&lt;30,30,FLOOR($D36/5,1)*5),'Age Factors'!$C$1:$AJ$1,0))),2)-INDEX('Scoring Coefficients'!$E$2:$E$41,MATCH($C36&amp;J$2,'Scoring Coefficients'!$A$2:$A$41,0)))^INDEX('Scoring Coefficients'!$F$2:$F$41,MATCH($C36&amp;J$2,'Scoring Coefficients'!$A$2:$A$41,0)))),0),0)</f>
        <v>0</v>
      </c>
      <c r="L36" s="28"/>
      <c r="M36" s="27">
        <f>IF(AND(L36&lt;&gt;0,L36&lt;&gt;"",$D36&lt;&gt;""),IFERROR(INT(INDEX('Scoring Coefficients'!$D$2:$D$33,MATCH($C36&amp;L$2,'Scoring Coefficients'!$A$2:$A$33,0))*(((INT((L36*100)*INDEX('Age Factors'!$C$2:$AJ$24,MATCH(L$2,'Age Factors'!$B$2:$B$24,0),MATCH($C36&amp;IF($D36&lt;30,30,FLOOR($D36/5,1)*5),'Age Factors'!$C$1:$AJ$1,0))))-INDEX('Scoring Coefficients'!$E$2:$E$33,MATCH($C36&amp;L$2,'Scoring Coefficients'!$A$2:$A$33,0)))^INDEX('Scoring Coefficients'!$F$2:$F$33,MATCH($C36&amp;L$2,'Scoring Coefficients'!$A$2:$A$33,0)))),0),0)</f>
        <v>0</v>
      </c>
      <c r="N36" s="29"/>
      <c r="O36" s="27">
        <f>IF(AND(N36&lt;&gt;0,N36&lt;&gt;"",$D36&lt;&gt;""),IFERROR(INT(INDEX('Scoring Coefficients'!$D$2:$D$33,MATCH($C36&amp;N$2,'Scoring Coefficients'!$A$2:$A$33,0))*((INDEX('Scoring Coefficients'!$E$2:$E$33,MATCH($C36&amp;N$2,'Scoring Coefficients'!$A$2:$A$33,0))-ROUNDUP((IFERROR((LEFT(N36,FIND(":",N36)-1)*60)+RIGHT(N36,LEN(N36)-FIND(":",N36)),N36)*INDEX('Age Factors'!$C$2:$AJ$24,MATCH(N$2,'Age Factors'!$B$2:$B$24,0),MATCH($C36&amp;IF($D36&lt;30,30,FLOOR($D36/5,1)*5),'Age Factors'!$C$1:$AJ$1,0))),2))^INDEX('Scoring Coefficients'!$F$2:$F$33,MATCH($C36&amp;N$2,'Scoring Coefficients'!$A$2:$A$33,0)))),0),0)</f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22"/>
      <c r="B37" s="22"/>
      <c r="C37" s="23" t="s">
        <v>76</v>
      </c>
      <c r="D37" s="24"/>
      <c r="E37" s="25">
        <f t="shared" si="0"/>
        <v>0</v>
      </c>
      <c r="F37" s="26"/>
      <c r="G37" s="2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2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27">
        <f>IF(AND(J37&lt;&gt;0,J37&lt;&gt;"",$D37&lt;&gt;""),IFERROR(INT(INDEX('Scoring Coefficients'!$D$2:$D$41,MATCH($C37&amp;J$2,'Scoring Coefficients'!$A$2:$A$41,0))*((ROUNDDOWN((J37*INDEX('Age Factors'!$C$2:$AJ$28,MATCH(J$2,'Age Factors'!$B$2:$B$28,0),MATCH($C37&amp;IF($D37&lt;30,30,FLOOR($D37/5,1)*5),'Age Factors'!$C$1:$AJ$1,0))),2)-INDEX('Scoring Coefficients'!$E$2:$E$41,MATCH($C37&amp;J$2,'Scoring Coefficients'!$A$2:$A$41,0)))^INDEX('Scoring Coefficients'!$F$2:$F$41,MATCH($C37&amp;J$2,'Scoring Coefficients'!$A$2:$A$41,0)))),0),0)</f>
        <v>0</v>
      </c>
      <c r="L37" s="28"/>
      <c r="M37" s="27">
        <f>IF(AND(L37&lt;&gt;0,L37&lt;&gt;"",$D37&lt;&gt;""),IFERROR(INT(INDEX('Scoring Coefficients'!$D$2:$D$33,MATCH($C37&amp;L$2,'Scoring Coefficients'!$A$2:$A$33,0))*(((INT((L37*100)*INDEX('Age Factors'!$C$2:$AJ$24,MATCH(L$2,'Age Factors'!$B$2:$B$24,0),MATCH($C37&amp;IF($D37&lt;30,30,FLOOR($D37/5,1)*5),'Age Factors'!$C$1:$AJ$1,0))))-INDEX('Scoring Coefficients'!$E$2:$E$33,MATCH($C37&amp;L$2,'Scoring Coefficients'!$A$2:$A$33,0)))^INDEX('Scoring Coefficients'!$F$2:$F$33,MATCH($C37&amp;L$2,'Scoring Coefficients'!$A$2:$A$33,0)))),0),0)</f>
        <v>0</v>
      </c>
      <c r="N37" s="29"/>
      <c r="O37" s="2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22"/>
      <c r="B38" s="22"/>
      <c r="C38" s="23" t="s">
        <v>76</v>
      </c>
      <c r="D38" s="24"/>
      <c r="E38" s="25">
        <f t="shared" si="0"/>
        <v>0</v>
      </c>
      <c r="F38" s="26"/>
      <c r="G38" s="27">
        <f>IF(AND(F38&lt;&gt;0,F38&lt;&gt;"",$D38&lt;&gt;""),IFERROR(INT(INDEX('Scoring Coefficients'!$D$2:$D$33,MATCH($C38&amp;F$2,'Scoring Coefficients'!$A$2:$A$33,0))*((INDEX('Scoring Coefficients'!$E$2:$E$33,MATCH($C38&amp;F$2,'Scoring Coefficients'!$A$2:$A$33,0))-ROUNDUP((IFERROR((LEFT(F38,FIND(":",F38)-1)*60)+RIGHT(F38,LEN(F38)-FIND(":",F38)),F38)*INDEX('Age Factors'!$C$2:$AJ$24,MATCH(F$2,'Age Factors'!$B$2:$B$24,0),MATCH($C38&amp;IF($D38&lt;30,30,FLOOR($D38/5,1)*5),'Age Factors'!$C$1:$AJ$1,0))),2))^INDEX('Scoring Coefficients'!$F$2:$F$33,MATCH($C38&amp;F$2,'Scoring Coefficients'!$A$2:$A$33,0)))),0),0)</f>
        <v>0</v>
      </c>
      <c r="H38" s="28"/>
      <c r="I38" s="27">
        <f>IF(AND(H38&lt;&gt;0,H38&lt;&gt;"",$D38&lt;&gt;""),IFERROR(INT(INDEX('Scoring Coefficients'!$D$2:$D$33,MATCH($C38&amp;H$2,'Scoring Coefficients'!$A$2:$A$33,0))*(((INT((H38*100)*INDEX('Age Factors'!$C$2:$AJ$24,MATCH(H$2,'Age Factors'!$B$2:$B$24,0),MATCH($C38&amp;IF($D38&lt;30,30,FLOOR($D38/5,1)*5),'Age Factors'!$C$1:$AJ$1,0))))-INDEX('Scoring Coefficients'!$E$2:$E$33,MATCH($C38&amp;H$2,'Scoring Coefficients'!$A$2:$A$33,0)))^INDEX('Scoring Coefficients'!$F$2:$F$33,MATCH($C38&amp;H$2,'Scoring Coefficients'!$A$2:$A$33,0)))),0),0)</f>
        <v>0</v>
      </c>
      <c r="J38" s="28"/>
      <c r="K38" s="27">
        <f>IF(AND(J38&lt;&gt;0,J38&lt;&gt;"",$D38&lt;&gt;""),IFERROR(INT(INDEX('Scoring Coefficients'!$D$2:$D$41,MATCH($C38&amp;J$2,'Scoring Coefficients'!$A$2:$A$41,0))*((ROUNDDOWN((J38*INDEX('Age Factors'!$C$2:$AJ$28,MATCH(J$2,'Age Factors'!$B$2:$B$28,0),MATCH($C38&amp;IF($D38&lt;30,30,FLOOR($D38/5,1)*5),'Age Factors'!$C$1:$AJ$1,0))),2)-INDEX('Scoring Coefficients'!$E$2:$E$41,MATCH($C38&amp;J$2,'Scoring Coefficients'!$A$2:$A$41,0)))^INDEX('Scoring Coefficients'!$F$2:$F$41,MATCH($C38&amp;J$2,'Scoring Coefficients'!$A$2:$A$41,0)))),0),0)</f>
        <v>0</v>
      </c>
      <c r="L38" s="28"/>
      <c r="M38" s="27">
        <f>IF(AND(L38&lt;&gt;0,L38&lt;&gt;"",$D38&lt;&gt;""),IFERROR(INT(INDEX('Scoring Coefficients'!$D$2:$D$33,MATCH($C38&amp;L$2,'Scoring Coefficients'!$A$2:$A$33,0))*(((INT((L38*100)*INDEX('Age Factors'!$C$2:$AJ$24,MATCH(L$2,'Age Factors'!$B$2:$B$24,0),MATCH($C38&amp;IF($D38&lt;30,30,FLOOR($D38/5,1)*5),'Age Factors'!$C$1:$AJ$1,0))))-INDEX('Scoring Coefficients'!$E$2:$E$33,MATCH($C38&amp;L$2,'Scoring Coefficients'!$A$2:$A$33,0)))^INDEX('Scoring Coefficients'!$F$2:$F$33,MATCH($C38&amp;L$2,'Scoring Coefficients'!$A$2:$A$33,0)))),0),0)</f>
        <v>0</v>
      </c>
      <c r="N38" s="29"/>
      <c r="O38" s="27">
        <f>IF(AND(N38&lt;&gt;0,N38&lt;&gt;"",$D38&lt;&gt;""),IFERROR(INT(INDEX('Scoring Coefficients'!$D$2:$D$33,MATCH($C38&amp;N$2,'Scoring Coefficients'!$A$2:$A$33,0))*((INDEX('Scoring Coefficients'!$E$2:$E$33,MATCH($C38&amp;N$2,'Scoring Coefficients'!$A$2:$A$33,0))-ROUNDUP((IFERROR((LEFT(N38,FIND(":",N38)-1)*60)+RIGHT(N38,LEN(N38)-FIND(":",N38)),N38)*INDEX('Age Factors'!$C$2:$AJ$24,MATCH(N$2,'Age Factors'!$B$2:$B$24,0),MATCH($C38&amp;IF($D38&lt;30,30,FLOOR($D38/5,1)*5),'Age Factors'!$C$1:$AJ$1,0))),2))^INDEX('Scoring Coefficients'!$F$2:$F$33,MATCH($C38&amp;N$2,'Scoring Coefficients'!$A$2:$A$33,0)))),0),0)</f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</sheetData>
  <sheetProtection algorithmName="SHA-512" hashValue="LcOl5LqyHqOLdeT2uZLW51CXwQEjQBsD1um5yqJ/HBJ9BY9dGO0cIyP/PvkdB6axVDS396wcO9+RWfiCbi61sA==" saltValue="GSMXREhzjWgMvnyNZsMPgg==" spinCount="100000" sheet="1" objects="1" scenarios="1"/>
  <mergeCells count="1">
    <mergeCell ref="A1:O1"/>
  </mergeCells>
  <printOptions horizontalCentered="1" gridLines="1" gridLinesSet="0"/>
  <pageMargins left="0.25" right="0.25" top="0.5" bottom="0.5" header="0.5" footer="0.25"/>
  <pageSetup scale="87" fitToHeight="5" orientation="landscape" horizontalDpi="300" verticalDpi="300" r:id="rId1"/>
  <headerFooter alignWithMargins="0">
    <oddFooter>&amp;R&amp;F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862B-2F54-4D71-A8F0-1966ED580166}">
  <sheetPr codeName="Sheet21">
    <pageSetUpPr fitToPage="1"/>
  </sheetPr>
  <dimension ref="A1:AC148"/>
  <sheetViews>
    <sheetView zoomScaleNormal="100" workbookViewId="0">
      <pane ySplit="2" topLeftCell="A3" activePane="bottomLeft" state="frozen"/>
      <selection activeCell="A3" sqref="A3"/>
      <selection pane="bottomLeft" activeCell="A3" sqref="A3:A5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13" width="8.42578125" style="3" customWidth="1"/>
    <col min="14" max="14" width="8.42578125" style="6" customWidth="1"/>
    <col min="15" max="15" width="8.42578125" style="3" customWidth="1"/>
    <col min="16" max="16" width="8.42578125" style="14" customWidth="1"/>
    <col min="17" max="17" width="8.42578125" style="3" customWidth="1"/>
    <col min="18" max="23" width="8.85546875" style="3" hidden="1" customWidth="1"/>
    <col min="24" max="29" width="0" style="3" hidden="1" customWidth="1"/>
    <col min="30" max="16384" width="8.85546875" style="3" hidden="1"/>
  </cols>
  <sheetData>
    <row r="1" spans="1:27" ht="60" customHeight="1" x14ac:dyDescent="0.2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7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16</v>
      </c>
      <c r="G2" s="9" t="s">
        <v>14</v>
      </c>
      <c r="H2" s="9" t="s">
        <v>24</v>
      </c>
      <c r="I2" s="9" t="s">
        <v>5</v>
      </c>
      <c r="J2" s="9" t="s">
        <v>99</v>
      </c>
      <c r="K2" s="9" t="s">
        <v>97</v>
      </c>
      <c r="L2" s="9" t="s">
        <v>12</v>
      </c>
      <c r="M2" s="9" t="s">
        <v>1</v>
      </c>
      <c r="N2" s="9" t="s">
        <v>2</v>
      </c>
      <c r="O2" s="9" t="s">
        <v>3</v>
      </c>
      <c r="P2" s="9" t="s">
        <v>19</v>
      </c>
      <c r="Q2" s="9" t="s">
        <v>98</v>
      </c>
    </row>
    <row r="3" spans="1:27" ht="15" customHeight="1" x14ac:dyDescent="0.25">
      <c r="A3" s="39"/>
      <c r="B3" s="39"/>
      <c r="C3" s="41" t="s">
        <v>76</v>
      </c>
      <c r="D3" s="43"/>
      <c r="E3" s="45">
        <f>IF(OR(G3="DNS",H3="DNS",I3="DNS",J3="DNS",L3="DNS",M3="DNS",N3="DNS",O3="DNS",P3="DNS"),"DNF",SUM(F5,G5,H5,I5,J5)+SUM(L5,M5,N5,O5,P5))</f>
        <v>0</v>
      </c>
      <c r="F3" s="26"/>
      <c r="G3" s="26"/>
      <c r="H3" s="28"/>
      <c r="I3" s="28"/>
      <c r="J3" s="29"/>
      <c r="K3" s="45">
        <f>IF(OR(G3="DNS",H3="DNS",I3="DNS",J3="DNS"),"DNF",SUM(F5,G5,H5,I5,J5))</f>
        <v>0</v>
      </c>
      <c r="L3" s="28"/>
      <c r="M3" s="28"/>
      <c r="N3" s="28"/>
      <c r="O3" s="28"/>
      <c r="P3" s="29"/>
      <c r="Q3" s="45">
        <f>IF(OR(L3="DNS",M3="DNS",N3="DNS",O3="DNS",P3="DNS"),"DNF",SUM(L5,M5,N5,O5,P5))</f>
        <v>0</v>
      </c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5" customHeight="1" x14ac:dyDescent="0.25">
      <c r="A4" s="48"/>
      <c r="B4" s="48"/>
      <c r="C4" s="49"/>
      <c r="D4" s="50"/>
      <c r="E4" s="47"/>
      <c r="F4" s="29" t="s">
        <v>100</v>
      </c>
      <c r="G4" s="32"/>
      <c r="H4" s="33"/>
      <c r="I4" s="33"/>
      <c r="J4" s="32"/>
      <c r="K4" s="47"/>
      <c r="L4" s="31" t="s">
        <v>100</v>
      </c>
      <c r="M4" s="31" t="s">
        <v>100</v>
      </c>
      <c r="N4" s="33"/>
      <c r="O4" s="33"/>
      <c r="P4" s="32"/>
      <c r="Q4" s="47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" customHeight="1" x14ac:dyDescent="0.2">
      <c r="A5" s="40"/>
      <c r="B5" s="40"/>
      <c r="C5" s="42"/>
      <c r="D5" s="44"/>
      <c r="E5" s="46"/>
      <c r="F5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G5" s="27">
        <f>IF(AND(G3&lt;&gt;0,G3&lt;&gt;"",$D3&lt;&gt;""),IFERROR(INT(INDEX('Scoring Coefficients'!$D$2:$D$41,MATCH($C3&amp;G$2,'Scoring Coefficients'!$A$2:$A$41,0))*((ROUNDDOWN((G3*INDEX('Age Factors'!$C$2:$AJ$28,MATCH(G$2,'Age Factors'!$B$2:$B$28,0),MATCH($C3&amp;IF($D3&lt;30,30,FLOOR($D3/5,1)*5),'Age Factors'!$C$1:$AJ$1,0))),2)-INDEX('Scoring Coefficients'!$E$2:$E$41,MATCH($C3&amp;G$2,'Scoring Coefficients'!$A$2:$A$41,0)))^INDEX('Scoring Coefficients'!$F$2:$F$41,MATCH($C3&amp;G$2,'Scoring Coefficients'!$A$2:$A$41,0)))),0),0)</f>
        <v>0</v>
      </c>
      <c r="H5" s="2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I5" s="27">
        <f>IF(AND(I3&lt;&gt;0,I3&lt;&gt;"",$D3&lt;&gt;""),IFERROR(INT(INDEX('Scoring Coefficients'!$D$2:$D$41,MATCH($C3&amp;I$2,'Scoring Coefficients'!$A$2:$A$41,0))*((ROUNDDOWN((I3*INDEX('Age Factors'!$C$2:$AJ$28,MATCH(I$2,'Age Factors'!$B$2:$B$28,0),MATCH($C3&amp;IF($D3&lt;30,30,FLOOR($D3/5,1)*5),'Age Factors'!$C$1:$AJ$1,0))),2)-INDEX('Scoring Coefficients'!$E$2:$E$41,MATCH($C3&amp;I$2,'Scoring Coefficients'!$A$2:$A$41,0)))^INDEX('Scoring Coefficients'!$F$2:$F$41,MATCH($C3&amp;I$2,'Scoring Coefficients'!$A$2:$A$41,0)))),0),0)</f>
        <v>0</v>
      </c>
      <c r="J5" s="27">
        <f>IF(AND(J3&lt;&gt;0,J3&lt;&gt;"",$D3&lt;&gt;""),IFERROR(INT(INDEX('Scoring Coefficients'!$D$2:$D$33,MATCH($C3&amp;J$2,'Scoring Coefficients'!$A$2:$A$33,0))*((INDEX('Scoring Coefficients'!$E$2:$E$33,MATCH($C3&amp;J$2,'Scoring Coefficients'!$A$2:$A$33,0))-ROUNDUP((IFERROR((LEFT(J3,FIND(":",J3)-1)*60)+RIGHT(J3,LEN(J3)-FIND(":",J3)),J3)*INDEX('Age Factors'!$C$2:$AJ$24,MATCH(J$2,'Age Factors'!$B$2:$B$24,0),MATCH($C3&amp;IF($D3&lt;30,30,FLOOR($D3/5,1)*5),'Age Factors'!$C$1:$AJ$1,0))),2))^INDEX('Scoring Coefficients'!$F$2:$F$33,MATCH($C3&amp;J$2,'Scoring Coefficients'!$A$2:$A$33,0)))),0),0)</f>
        <v>0</v>
      </c>
      <c r="K5" s="46"/>
      <c r="L5" s="27">
        <f>IF(AND(L3&lt;&gt;0,L3&lt;&gt;"",$D3&lt;&gt;""),IFERROR(INT(INDEX('Scoring Coefficients'!$D$2:$D$33,MATCH($C3&amp;L$2,'Scoring Coefficients'!$A$2:$A$33,0))*((INDEX('Scoring Coefficients'!$E$2:$E$33,MATCH($C3&amp;L$2,'Scoring Coefficients'!$A$2:$A$33,0))-ROUNDUP((IFERROR((LEFT(L3,FIND(":",L3)-1)*60)+RIGHT(L3,LEN(L3)-FIND(":",L3)),L3)*INDEX('Age Factors'!$C$2:$AJ$24,MATCH(L$2,'Age Factors'!$B$2:$B$24,0),MATCH($C3&amp;IF($D3&lt;30,30,FLOOR($D3/5,1)*5),'Age Factors'!$C$1:$AJ$1,0))),2))^INDEX('Scoring Coefficients'!$F$2:$F$33,MATCH($C3&amp;L$2,'Scoring Coefficients'!$A$2:$A$33,0)))),0),0)</f>
        <v>0</v>
      </c>
      <c r="M5" s="27">
        <f>IF(AND(M3&lt;&gt;0,M3&lt;&gt;"",$D3&lt;&gt;""),IFERROR(INT(INDEX('Scoring Coefficients'!$D$2:$D$33,MATCH($C3&amp;M$2,'Scoring Coefficients'!$A$2:$A$33,0))*(((INT((M3*100)*INDEX('Age Factors'!$C$2:$AJ$24,MATCH(M$2,'Age Factors'!$B$2:$B$24,0),MATCH($C3&amp;IF($D3&lt;30,30,FLOOR($D3/5,1)*5),'Age Factors'!$C$1:$AJ$1,0))))-INDEX('Scoring Coefficients'!$E$2:$E$33,MATCH($C3&amp;M$2,'Scoring Coefficients'!$A$2:$A$33,0)))^INDEX('Scoring Coefficients'!$F$2:$F$33,MATCH($C3&amp;M$2,'Scoring Coefficients'!$A$2:$A$33,0)))),0),0)</f>
        <v>0</v>
      </c>
      <c r="N5" s="27">
        <f>IF(AND(N3&lt;&gt;0,N3&lt;&gt;"",$D3&lt;&gt;""),IFERROR(INT(INDEX('Scoring Coefficients'!$D$2:$D$41,MATCH($C3&amp;N$2,'Scoring Coefficients'!$A$2:$A$41,0))*((ROUNDDOWN((N3*INDEX('Age Factors'!$C$2:$AJ$28,MATCH(N$2,'Age Factors'!$B$2:$B$28,0),MATCH($C3&amp;IF($D3&lt;30,30,FLOOR($D3/5,1)*5),'Age Factors'!$C$1:$AJ$1,0))),2)-INDEX('Scoring Coefficients'!$E$2:$E$41,MATCH($C3&amp;N$2,'Scoring Coefficients'!$A$2:$A$41,0)))^INDEX('Scoring Coefficients'!$F$2:$F$41,MATCH($C3&amp;N$2,'Scoring Coefficients'!$A$2:$A$41,0)))),0),0)</f>
        <v>0</v>
      </c>
      <c r="O5" s="27">
        <f>IF(AND(O3&lt;&gt;0,O3&lt;&gt;"",$D3&lt;&gt;""),IFERROR(INT(INDEX('Scoring Coefficients'!$D$2:$D$33,MATCH($C3&amp;O$2,'Scoring Coefficients'!$A$2:$A$33,0))*(((INT((O3*100)*INDEX('Age Factors'!$C$2:$AJ$24,MATCH(O$2,'Age Factors'!$B$2:$B$24,0),MATCH($C3&amp;IF($D3&lt;30,30,FLOOR($D3/5,1)*5),'Age Factors'!$C$1:$AJ$1,0))))-INDEX('Scoring Coefficients'!$E$2:$E$33,MATCH($C3&amp;O$2,'Scoring Coefficients'!$A$2:$A$33,0)))^INDEX('Scoring Coefficients'!$F$2:$F$33,MATCH($C3&amp;O$2,'Scoring Coefficients'!$A$2:$A$33,0)))),0),0)</f>
        <v>0</v>
      </c>
      <c r="P5" s="27">
        <f>IF(AND(P3&lt;&gt;0,P3&lt;&gt;"",$D3&lt;&gt;""),IFERROR(INT(INDEX('Scoring Coefficients'!$D$2:$D$33,MATCH($C3&amp;P$2,'Scoring Coefficients'!$A$2:$A$33,0))*((INDEX('Scoring Coefficients'!$E$2:$E$33,MATCH($C3&amp;P$2,'Scoring Coefficients'!$A$2:$A$33,0))-ROUNDUP((IFERROR((LEFT(P3,FIND(":",P3)-1)*60)+RIGHT(P3,LEN(P3)-FIND(":",P3)),P3)*INDEX('Age Factors'!$C$2:$AJ$24,MATCH(P$2,'Age Factors'!$B$2:$B$24,0),MATCH($C3&amp;IF($D3&lt;30,30,FLOOR($D3/5,1)*5),'Age Factors'!$C$1:$AJ$1,0))),2))^INDEX('Scoring Coefficients'!$F$2:$F$33,MATCH($C3&amp;P$2,'Scoring Coefficients'!$A$2:$A$33,0)))),0),0)</f>
        <v>0</v>
      </c>
      <c r="Q5" s="46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5" customHeight="1" x14ac:dyDescent="0.25">
      <c r="A6" s="39"/>
      <c r="B6" s="39"/>
      <c r="C6" s="41" t="s">
        <v>76</v>
      </c>
      <c r="D6" s="43"/>
      <c r="E6" s="45">
        <f>IF(OR(G6="DNS",H6="DNS",I6="DNS",J6="DNS",L6="DNS",M6="DNS",N6="DNS",O6="DNS",P6="DNS"),"DNF",SUM(F8,G8,H8,I8,J8)+SUM(L8,M8,N8,O8,P8))</f>
        <v>0</v>
      </c>
      <c r="F6" s="26"/>
      <c r="G6" s="26"/>
      <c r="H6" s="28"/>
      <c r="I6" s="28"/>
      <c r="J6" s="29"/>
      <c r="K6" s="45">
        <f>IF(OR(G6="DNS",H6="DNS",I6="DNS",J6="DNS"),"DNF",SUM(F8,G8,H8,I8,J8))</f>
        <v>0</v>
      </c>
      <c r="L6" s="28"/>
      <c r="M6" s="28"/>
      <c r="N6" s="28"/>
      <c r="O6" s="28"/>
      <c r="P6" s="29"/>
      <c r="Q6" s="45">
        <f>IF(OR(L6="DNS",M6="DNS",N6="DNS",O6="DNS",P6="DNS"),"DNF",SUM(L8,M8,N8,O8,P8))</f>
        <v>0</v>
      </c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5" customHeight="1" x14ac:dyDescent="0.25">
      <c r="A7" s="48"/>
      <c r="B7" s="48"/>
      <c r="C7" s="49"/>
      <c r="D7" s="50"/>
      <c r="E7" s="47"/>
      <c r="F7" s="29"/>
      <c r="G7" s="32"/>
      <c r="H7" s="33"/>
      <c r="I7" s="33"/>
      <c r="J7" s="32"/>
      <c r="K7" s="47"/>
      <c r="L7" s="31"/>
      <c r="M7" s="31"/>
      <c r="N7" s="33"/>
      <c r="O7" s="33"/>
      <c r="P7" s="32"/>
      <c r="Q7" s="47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5" customHeight="1" x14ac:dyDescent="0.2">
      <c r="A8" s="40"/>
      <c r="B8" s="40"/>
      <c r="C8" s="42"/>
      <c r="D8" s="44"/>
      <c r="E8" s="46"/>
      <c r="F8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G8" s="27">
        <f>IF(AND(G6&lt;&gt;0,G6&lt;&gt;"",$D6&lt;&gt;""),IFERROR(INT(INDEX('Scoring Coefficients'!$D$2:$D$41,MATCH($C6&amp;G$2,'Scoring Coefficients'!$A$2:$A$41,0))*((ROUNDDOWN((G6*INDEX('Age Factors'!$C$2:$AJ$28,MATCH(G$2,'Age Factors'!$B$2:$B$28,0),MATCH($C6&amp;IF($D6&lt;30,30,FLOOR($D6/5,1)*5),'Age Factors'!$C$1:$AJ$1,0))),2)-INDEX('Scoring Coefficients'!$E$2:$E$41,MATCH($C6&amp;G$2,'Scoring Coefficients'!$A$2:$A$41,0)))^INDEX('Scoring Coefficients'!$F$2:$F$41,MATCH($C6&amp;G$2,'Scoring Coefficients'!$A$2:$A$41,0)))),0),0)</f>
        <v>0</v>
      </c>
      <c r="H8" s="27">
        <f>IF(AND(H6&lt;&gt;0,H6&lt;&gt;"",$D6&lt;&gt;""),IFERROR(INT(INDEX('Scoring Coefficients'!$D$2:$D$33,MATCH($C6&amp;H$2,'Scoring Coefficients'!$A$2:$A$33,0))*(((INT((H6*100)*INDEX('Age Factors'!$C$2:$AJ$24,MATCH(H$2,'Age Factors'!$B$2:$B$24,0),MATCH($C6&amp;IF($D6&lt;30,30,FLOOR($D6/5,1)*5),'Age Factors'!$C$1:$AJ$1,0))))-INDEX('Scoring Coefficients'!$E$2:$E$33,MATCH($C6&amp;H$2,'Scoring Coefficients'!$A$2:$A$33,0)))^INDEX('Scoring Coefficients'!$F$2:$F$33,MATCH($C6&amp;H$2,'Scoring Coefficients'!$A$2:$A$33,0)))),0),0)</f>
        <v>0</v>
      </c>
      <c r="I8" s="27">
        <f>IF(AND(I6&lt;&gt;0,I6&lt;&gt;"",$D6&lt;&gt;""),IFERROR(INT(INDEX('Scoring Coefficients'!$D$2:$D$41,MATCH($C6&amp;I$2,'Scoring Coefficients'!$A$2:$A$41,0))*((ROUNDDOWN((I6*INDEX('Age Factors'!$C$2:$AJ$28,MATCH(I$2,'Age Factors'!$B$2:$B$28,0),MATCH($C6&amp;IF($D6&lt;30,30,FLOOR($D6/5,1)*5),'Age Factors'!$C$1:$AJ$1,0))),2)-INDEX('Scoring Coefficients'!$E$2:$E$41,MATCH($C6&amp;I$2,'Scoring Coefficients'!$A$2:$A$41,0)))^INDEX('Scoring Coefficients'!$F$2:$F$41,MATCH($C6&amp;I$2,'Scoring Coefficients'!$A$2:$A$41,0)))),0),0)</f>
        <v>0</v>
      </c>
      <c r="J8" s="27">
        <f>IF(AND(J6&lt;&gt;0,J6&lt;&gt;"",$D6&lt;&gt;""),IFERROR(INT(INDEX('Scoring Coefficients'!$D$2:$D$33,MATCH($C6&amp;J$2,'Scoring Coefficients'!$A$2:$A$33,0))*((INDEX('Scoring Coefficients'!$E$2:$E$33,MATCH($C6&amp;J$2,'Scoring Coefficients'!$A$2:$A$33,0))-ROUNDUP((IFERROR((LEFT(J6,FIND(":",J6)-1)*60)+RIGHT(J6,LEN(J6)-FIND(":",J6)),J6)*INDEX('Age Factors'!$C$2:$AJ$24,MATCH(J$2,'Age Factors'!$B$2:$B$24,0),MATCH($C6&amp;IF($D6&lt;30,30,FLOOR($D6/5,1)*5),'Age Factors'!$C$1:$AJ$1,0))),2))^INDEX('Scoring Coefficients'!$F$2:$F$33,MATCH($C6&amp;J$2,'Scoring Coefficients'!$A$2:$A$33,0)))),0),0)</f>
        <v>0</v>
      </c>
      <c r="K8" s="46"/>
      <c r="L8" s="27">
        <f>IF(AND(L6&lt;&gt;0,L6&lt;&gt;"",$D6&lt;&gt;""),IFERROR(INT(INDEX('Scoring Coefficients'!$D$2:$D$33,MATCH($C6&amp;L$2,'Scoring Coefficients'!$A$2:$A$33,0))*((INDEX('Scoring Coefficients'!$E$2:$E$33,MATCH($C6&amp;L$2,'Scoring Coefficients'!$A$2:$A$33,0))-ROUNDUP((IFERROR((LEFT(L6,FIND(":",L6)-1)*60)+RIGHT(L6,LEN(L6)-FIND(":",L6)),L6)*INDEX('Age Factors'!$C$2:$AJ$24,MATCH(L$2,'Age Factors'!$B$2:$B$24,0),MATCH($C6&amp;IF($D6&lt;30,30,FLOOR($D6/5,1)*5),'Age Factors'!$C$1:$AJ$1,0))),2))^INDEX('Scoring Coefficients'!$F$2:$F$33,MATCH($C6&amp;L$2,'Scoring Coefficients'!$A$2:$A$33,0)))),0),0)</f>
        <v>0</v>
      </c>
      <c r="M8" s="27">
        <f>IF(AND(M6&lt;&gt;0,M6&lt;&gt;"",$D6&lt;&gt;""),IFERROR(INT(INDEX('Scoring Coefficients'!$D$2:$D$33,MATCH($C6&amp;M$2,'Scoring Coefficients'!$A$2:$A$33,0))*(((INT((M6*100)*INDEX('Age Factors'!$C$2:$AJ$24,MATCH(M$2,'Age Factors'!$B$2:$B$24,0),MATCH($C6&amp;IF($D6&lt;30,30,FLOOR($D6/5,1)*5),'Age Factors'!$C$1:$AJ$1,0))))-INDEX('Scoring Coefficients'!$E$2:$E$33,MATCH($C6&amp;M$2,'Scoring Coefficients'!$A$2:$A$33,0)))^INDEX('Scoring Coefficients'!$F$2:$F$33,MATCH($C6&amp;M$2,'Scoring Coefficients'!$A$2:$A$33,0)))),0),0)</f>
        <v>0</v>
      </c>
      <c r="N8" s="27">
        <f>IF(AND(N6&lt;&gt;0,N6&lt;&gt;"",$D6&lt;&gt;""),IFERROR(INT(INDEX('Scoring Coefficients'!$D$2:$D$41,MATCH($C6&amp;N$2,'Scoring Coefficients'!$A$2:$A$41,0))*((ROUNDDOWN((N6*INDEX('Age Factors'!$C$2:$AJ$28,MATCH(N$2,'Age Factors'!$B$2:$B$28,0),MATCH($C6&amp;IF($D6&lt;30,30,FLOOR($D6/5,1)*5),'Age Factors'!$C$1:$AJ$1,0))),2)-INDEX('Scoring Coefficients'!$E$2:$E$41,MATCH($C6&amp;N$2,'Scoring Coefficients'!$A$2:$A$41,0)))^INDEX('Scoring Coefficients'!$F$2:$F$41,MATCH($C6&amp;N$2,'Scoring Coefficients'!$A$2:$A$41,0)))),0),0)</f>
        <v>0</v>
      </c>
      <c r="O8" s="27">
        <f>IF(AND(O6&lt;&gt;0,O6&lt;&gt;"",$D6&lt;&gt;""),IFERROR(INT(INDEX('Scoring Coefficients'!$D$2:$D$33,MATCH($C6&amp;O$2,'Scoring Coefficients'!$A$2:$A$33,0))*(((INT((O6*100)*INDEX('Age Factors'!$C$2:$AJ$24,MATCH(O$2,'Age Factors'!$B$2:$B$24,0),MATCH($C6&amp;IF($D6&lt;30,30,FLOOR($D6/5,1)*5),'Age Factors'!$C$1:$AJ$1,0))))-INDEX('Scoring Coefficients'!$E$2:$E$33,MATCH($C6&amp;O$2,'Scoring Coefficients'!$A$2:$A$33,0)))^INDEX('Scoring Coefficients'!$F$2:$F$33,MATCH($C6&amp;O$2,'Scoring Coefficients'!$A$2:$A$33,0)))),0),0)</f>
        <v>0</v>
      </c>
      <c r="P8" s="27">
        <f>IF(AND(P6&lt;&gt;0,P6&lt;&gt;"",$D6&lt;&gt;""),IFERROR(INT(INDEX('Scoring Coefficients'!$D$2:$D$33,MATCH($C6&amp;P$2,'Scoring Coefficients'!$A$2:$A$33,0))*((INDEX('Scoring Coefficients'!$E$2:$E$33,MATCH($C6&amp;P$2,'Scoring Coefficients'!$A$2:$A$33,0))-ROUNDUP((IFERROR((LEFT(P6,FIND(":",P6)-1)*60)+RIGHT(P6,LEN(P6)-FIND(":",P6)),P6)*INDEX('Age Factors'!$C$2:$AJ$24,MATCH(P$2,'Age Factors'!$B$2:$B$24,0),MATCH($C6&amp;IF($D6&lt;30,30,FLOOR($D6/5,1)*5),'Age Factors'!$C$1:$AJ$1,0))),2))^INDEX('Scoring Coefficients'!$F$2:$F$33,MATCH($C6&amp;P$2,'Scoring Coefficients'!$A$2:$A$33,0)))),0),0)</f>
        <v>0</v>
      </c>
      <c r="Q8" s="46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5" customHeight="1" x14ac:dyDescent="0.25">
      <c r="A9" s="39"/>
      <c r="B9" s="39"/>
      <c r="C9" s="41" t="s">
        <v>76</v>
      </c>
      <c r="D9" s="43"/>
      <c r="E9" s="45">
        <f>IF(OR(G9="DNS",H9="DNS",I9="DNS",J9="DNS",L9="DNS",M9="DNS",N9="DNS",O9="DNS",P9="DNS"),"DNF",SUM(F11,G11,H11,I11,J11)+SUM(L11,M11,N11,O11,P11))</f>
        <v>0</v>
      </c>
      <c r="F9" s="26"/>
      <c r="G9" s="26"/>
      <c r="H9" s="28"/>
      <c r="I9" s="28"/>
      <c r="J9" s="29"/>
      <c r="K9" s="45">
        <f>IF(OR(G9="DNS",H9="DNS",I9="DNS",J9="DNS"),"DNF",SUM(F11,G11,H11,I11,J11))</f>
        <v>0</v>
      </c>
      <c r="L9" s="28"/>
      <c r="M9" s="28"/>
      <c r="N9" s="28"/>
      <c r="O9" s="28"/>
      <c r="P9" s="29"/>
      <c r="Q9" s="45">
        <f>IF(OR(L9="DNS",M9="DNS",N9="DNS",O9="DNS",P9="DNS"),"DNF",SUM(L11,M11,N11,O11,P11))</f>
        <v>0</v>
      </c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5" customHeight="1" x14ac:dyDescent="0.25">
      <c r="A10" s="48"/>
      <c r="B10" s="48"/>
      <c r="C10" s="49"/>
      <c r="D10" s="50"/>
      <c r="E10" s="47"/>
      <c r="F10" s="29"/>
      <c r="G10" s="32"/>
      <c r="H10" s="33"/>
      <c r="I10" s="33"/>
      <c r="J10" s="32"/>
      <c r="K10" s="47"/>
      <c r="L10" s="31"/>
      <c r="M10" s="31"/>
      <c r="N10" s="33"/>
      <c r="O10" s="33"/>
      <c r="P10" s="32"/>
      <c r="Q10" s="47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5" customHeight="1" x14ac:dyDescent="0.2">
      <c r="A11" s="40"/>
      <c r="B11" s="40"/>
      <c r="C11" s="42"/>
      <c r="D11" s="44"/>
      <c r="E11" s="46"/>
      <c r="F11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G11" s="27">
        <f>IF(AND(G9&lt;&gt;0,G9&lt;&gt;"",$D9&lt;&gt;""),IFERROR(INT(INDEX('Scoring Coefficients'!$D$2:$D$41,MATCH($C9&amp;G$2,'Scoring Coefficients'!$A$2:$A$41,0))*((ROUNDDOWN((G9*INDEX('Age Factors'!$C$2:$AJ$28,MATCH(G$2,'Age Factors'!$B$2:$B$28,0),MATCH($C9&amp;IF($D9&lt;30,30,FLOOR($D9/5,1)*5),'Age Factors'!$C$1:$AJ$1,0))),2)-INDEX('Scoring Coefficients'!$E$2:$E$41,MATCH($C9&amp;G$2,'Scoring Coefficients'!$A$2:$A$41,0)))^INDEX('Scoring Coefficients'!$F$2:$F$41,MATCH($C9&amp;G$2,'Scoring Coefficients'!$A$2:$A$41,0)))),0),0)</f>
        <v>0</v>
      </c>
      <c r="H11" s="2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I11" s="27">
        <f>IF(AND(I9&lt;&gt;0,I9&lt;&gt;"",$D9&lt;&gt;""),IFERROR(INT(INDEX('Scoring Coefficients'!$D$2:$D$41,MATCH($C9&amp;I$2,'Scoring Coefficients'!$A$2:$A$41,0))*((ROUNDDOWN((I9*INDEX('Age Factors'!$C$2:$AJ$28,MATCH(I$2,'Age Factors'!$B$2:$B$28,0),MATCH($C9&amp;IF($D9&lt;30,30,FLOOR($D9/5,1)*5),'Age Factors'!$C$1:$AJ$1,0))),2)-INDEX('Scoring Coefficients'!$E$2:$E$41,MATCH($C9&amp;I$2,'Scoring Coefficients'!$A$2:$A$41,0)))^INDEX('Scoring Coefficients'!$F$2:$F$41,MATCH($C9&amp;I$2,'Scoring Coefficients'!$A$2:$A$41,0)))),0),0)</f>
        <v>0</v>
      </c>
      <c r="J11" s="27">
        <f>IF(AND(J9&lt;&gt;0,J9&lt;&gt;"",$D9&lt;&gt;""),IFERROR(INT(INDEX('Scoring Coefficients'!$D$2:$D$33,MATCH($C9&amp;J$2,'Scoring Coefficients'!$A$2:$A$33,0))*((INDEX('Scoring Coefficients'!$E$2:$E$33,MATCH($C9&amp;J$2,'Scoring Coefficients'!$A$2:$A$33,0))-ROUNDUP((IFERROR((LEFT(J9,FIND(":",J9)-1)*60)+RIGHT(J9,LEN(J9)-FIND(":",J9)),J9)*INDEX('Age Factors'!$C$2:$AJ$24,MATCH(J$2,'Age Factors'!$B$2:$B$24,0),MATCH($C9&amp;IF($D9&lt;30,30,FLOOR($D9/5,1)*5),'Age Factors'!$C$1:$AJ$1,0))),2))^INDEX('Scoring Coefficients'!$F$2:$F$33,MATCH($C9&amp;J$2,'Scoring Coefficients'!$A$2:$A$33,0)))),0),0)</f>
        <v>0</v>
      </c>
      <c r="K11" s="46"/>
      <c r="L11" s="27">
        <f>IF(AND(L9&lt;&gt;0,L9&lt;&gt;"",$D9&lt;&gt;""),IFERROR(INT(INDEX('Scoring Coefficients'!$D$2:$D$33,MATCH($C9&amp;L$2,'Scoring Coefficients'!$A$2:$A$33,0))*((INDEX('Scoring Coefficients'!$E$2:$E$33,MATCH($C9&amp;L$2,'Scoring Coefficients'!$A$2:$A$33,0))-ROUNDUP((IFERROR((LEFT(L9,FIND(":",L9)-1)*60)+RIGHT(L9,LEN(L9)-FIND(":",L9)),L9)*INDEX('Age Factors'!$C$2:$AJ$24,MATCH(L$2,'Age Factors'!$B$2:$B$24,0),MATCH($C9&amp;IF($D9&lt;30,30,FLOOR($D9/5,1)*5),'Age Factors'!$C$1:$AJ$1,0))),2))^INDEX('Scoring Coefficients'!$F$2:$F$33,MATCH($C9&amp;L$2,'Scoring Coefficients'!$A$2:$A$33,0)))),0),0)</f>
        <v>0</v>
      </c>
      <c r="M11" s="27">
        <f>IF(AND(M9&lt;&gt;0,M9&lt;&gt;"",$D9&lt;&gt;""),IFERROR(INT(INDEX('Scoring Coefficients'!$D$2:$D$33,MATCH($C9&amp;M$2,'Scoring Coefficients'!$A$2:$A$33,0))*(((INT((M9*100)*INDEX('Age Factors'!$C$2:$AJ$24,MATCH(M$2,'Age Factors'!$B$2:$B$24,0),MATCH($C9&amp;IF($D9&lt;30,30,FLOOR($D9/5,1)*5),'Age Factors'!$C$1:$AJ$1,0))))-INDEX('Scoring Coefficients'!$E$2:$E$33,MATCH($C9&amp;M$2,'Scoring Coefficients'!$A$2:$A$33,0)))^INDEX('Scoring Coefficients'!$F$2:$F$33,MATCH($C9&amp;M$2,'Scoring Coefficients'!$A$2:$A$33,0)))),0),0)</f>
        <v>0</v>
      </c>
      <c r="N11" s="27">
        <f>IF(AND(N9&lt;&gt;0,N9&lt;&gt;"",$D9&lt;&gt;""),IFERROR(INT(INDEX('Scoring Coefficients'!$D$2:$D$41,MATCH($C9&amp;N$2,'Scoring Coefficients'!$A$2:$A$41,0))*((ROUNDDOWN((N9*INDEX('Age Factors'!$C$2:$AJ$28,MATCH(N$2,'Age Factors'!$B$2:$B$28,0),MATCH($C9&amp;IF($D9&lt;30,30,FLOOR($D9/5,1)*5),'Age Factors'!$C$1:$AJ$1,0))),2)-INDEX('Scoring Coefficients'!$E$2:$E$41,MATCH($C9&amp;N$2,'Scoring Coefficients'!$A$2:$A$41,0)))^INDEX('Scoring Coefficients'!$F$2:$F$41,MATCH($C9&amp;N$2,'Scoring Coefficients'!$A$2:$A$41,0)))),0),0)</f>
        <v>0</v>
      </c>
      <c r="O11" s="27">
        <f>IF(AND(O9&lt;&gt;0,O9&lt;&gt;"",$D9&lt;&gt;""),IFERROR(INT(INDEX('Scoring Coefficients'!$D$2:$D$33,MATCH($C9&amp;O$2,'Scoring Coefficients'!$A$2:$A$33,0))*(((INT((O9*100)*INDEX('Age Factors'!$C$2:$AJ$24,MATCH(O$2,'Age Factors'!$B$2:$B$24,0),MATCH($C9&amp;IF($D9&lt;30,30,FLOOR($D9/5,1)*5),'Age Factors'!$C$1:$AJ$1,0))))-INDEX('Scoring Coefficients'!$E$2:$E$33,MATCH($C9&amp;O$2,'Scoring Coefficients'!$A$2:$A$33,0)))^INDEX('Scoring Coefficients'!$F$2:$F$33,MATCH($C9&amp;O$2,'Scoring Coefficients'!$A$2:$A$33,0)))),0),0)</f>
        <v>0</v>
      </c>
      <c r="P11" s="27">
        <f>IF(AND(P9&lt;&gt;0,P9&lt;&gt;"",$D9&lt;&gt;""),IFERROR(INT(INDEX('Scoring Coefficients'!$D$2:$D$33,MATCH($C9&amp;P$2,'Scoring Coefficients'!$A$2:$A$33,0))*((INDEX('Scoring Coefficients'!$E$2:$E$33,MATCH($C9&amp;P$2,'Scoring Coefficients'!$A$2:$A$33,0))-ROUNDUP((IFERROR((LEFT(P9,FIND(":",P9)-1)*60)+RIGHT(P9,LEN(P9)-FIND(":",P9)),P9)*INDEX('Age Factors'!$C$2:$AJ$24,MATCH(P$2,'Age Factors'!$B$2:$B$24,0),MATCH($C9&amp;IF($D9&lt;30,30,FLOOR($D9/5,1)*5),'Age Factors'!$C$1:$AJ$1,0))),2))^INDEX('Scoring Coefficients'!$F$2:$F$33,MATCH($C9&amp;P$2,'Scoring Coefficients'!$A$2:$A$33,0)))),0),0)</f>
        <v>0</v>
      </c>
      <c r="Q11" s="46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15" customHeight="1" x14ac:dyDescent="0.25">
      <c r="A12" s="39"/>
      <c r="B12" s="39"/>
      <c r="C12" s="41" t="s">
        <v>76</v>
      </c>
      <c r="D12" s="43"/>
      <c r="E12" s="45">
        <f>IF(OR(G12="DNS",H12="DNS",I12="DNS",J12="DNS",L12="DNS",M12="DNS",N12="DNS",O12="DNS",P12="DNS"),"DNF",SUM(F14,G14,H14,I14,J14)+SUM(L14,M14,N14,O14,P14))</f>
        <v>0</v>
      </c>
      <c r="F12" s="26"/>
      <c r="G12" s="26"/>
      <c r="H12" s="28"/>
      <c r="I12" s="28"/>
      <c r="J12" s="29"/>
      <c r="K12" s="45">
        <f>IF(OR(G12="DNS",H12="DNS",I12="DNS",J12="DNS"),"DNF",SUM(F14,G14,H14,I14,J14))</f>
        <v>0</v>
      </c>
      <c r="L12" s="28"/>
      <c r="M12" s="28"/>
      <c r="N12" s="28"/>
      <c r="O12" s="28"/>
      <c r="P12" s="29"/>
      <c r="Q12" s="45">
        <f>IF(OR(L12="DNS",M12="DNS",N12="DNS",O12="DNS",P12="DNS"),"DNF",SUM(L14,M14,N14,O14,P14))</f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15" customHeight="1" x14ac:dyDescent="0.25">
      <c r="A13" s="48"/>
      <c r="B13" s="48"/>
      <c r="C13" s="49"/>
      <c r="D13" s="50"/>
      <c r="E13" s="47"/>
      <c r="F13" s="29"/>
      <c r="G13" s="32"/>
      <c r="H13" s="33"/>
      <c r="I13" s="33"/>
      <c r="J13" s="32"/>
      <c r="K13" s="47"/>
      <c r="L13" s="31"/>
      <c r="M13" s="31"/>
      <c r="N13" s="33"/>
      <c r="O13" s="33"/>
      <c r="P13" s="32"/>
      <c r="Q13" s="47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5" customHeight="1" x14ac:dyDescent="0.2">
      <c r="A14" s="40"/>
      <c r="B14" s="40"/>
      <c r="C14" s="42"/>
      <c r="D14" s="44"/>
      <c r="E14" s="46"/>
      <c r="F14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G14" s="27">
        <f>IF(AND(G12&lt;&gt;0,G12&lt;&gt;"",$D12&lt;&gt;""),IFERROR(INT(INDEX('Scoring Coefficients'!$D$2:$D$41,MATCH($C12&amp;G$2,'Scoring Coefficients'!$A$2:$A$41,0))*((ROUNDDOWN((G12*INDEX('Age Factors'!$C$2:$AJ$28,MATCH(G$2,'Age Factors'!$B$2:$B$28,0),MATCH($C12&amp;IF($D12&lt;30,30,FLOOR($D12/5,1)*5),'Age Factors'!$C$1:$AJ$1,0))),2)-INDEX('Scoring Coefficients'!$E$2:$E$41,MATCH($C12&amp;G$2,'Scoring Coefficients'!$A$2:$A$41,0)))^INDEX('Scoring Coefficients'!$F$2:$F$41,MATCH($C12&amp;G$2,'Scoring Coefficients'!$A$2:$A$41,0)))),0),0)</f>
        <v>0</v>
      </c>
      <c r="H14" s="27">
        <f>IF(AND(H12&lt;&gt;0,H12&lt;&gt;"",$D12&lt;&gt;""),IFERROR(INT(INDEX('Scoring Coefficients'!$D$2:$D$33,MATCH($C12&amp;H$2,'Scoring Coefficients'!$A$2:$A$33,0))*(((INT((H12*100)*INDEX('Age Factors'!$C$2:$AJ$24,MATCH(H$2,'Age Factors'!$B$2:$B$24,0),MATCH($C12&amp;IF($D12&lt;30,30,FLOOR($D12/5,1)*5),'Age Factors'!$C$1:$AJ$1,0))))-INDEX('Scoring Coefficients'!$E$2:$E$33,MATCH($C12&amp;H$2,'Scoring Coefficients'!$A$2:$A$33,0)))^INDEX('Scoring Coefficients'!$F$2:$F$33,MATCH($C12&amp;H$2,'Scoring Coefficients'!$A$2:$A$33,0)))),0),0)</f>
        <v>0</v>
      </c>
      <c r="I14" s="27">
        <f>IF(AND(I12&lt;&gt;0,I12&lt;&gt;"",$D12&lt;&gt;""),IFERROR(INT(INDEX('Scoring Coefficients'!$D$2:$D$41,MATCH($C12&amp;I$2,'Scoring Coefficients'!$A$2:$A$41,0))*((ROUNDDOWN((I12*INDEX('Age Factors'!$C$2:$AJ$28,MATCH(I$2,'Age Factors'!$B$2:$B$28,0),MATCH($C12&amp;IF($D12&lt;30,30,FLOOR($D12/5,1)*5),'Age Factors'!$C$1:$AJ$1,0))),2)-INDEX('Scoring Coefficients'!$E$2:$E$41,MATCH($C12&amp;I$2,'Scoring Coefficients'!$A$2:$A$41,0)))^INDEX('Scoring Coefficients'!$F$2:$F$41,MATCH($C12&amp;I$2,'Scoring Coefficients'!$A$2:$A$41,0)))),0),0)</f>
        <v>0</v>
      </c>
      <c r="J14" s="27">
        <f>IF(AND(J12&lt;&gt;0,J12&lt;&gt;"",$D12&lt;&gt;""),IFERROR(INT(INDEX('Scoring Coefficients'!$D$2:$D$33,MATCH($C12&amp;J$2,'Scoring Coefficients'!$A$2:$A$33,0))*((INDEX('Scoring Coefficients'!$E$2:$E$33,MATCH($C12&amp;J$2,'Scoring Coefficients'!$A$2:$A$33,0))-ROUNDUP((IFERROR((LEFT(J12,FIND(":",J12)-1)*60)+RIGHT(J12,LEN(J12)-FIND(":",J12)),J12)*INDEX('Age Factors'!$C$2:$AJ$24,MATCH(J$2,'Age Factors'!$B$2:$B$24,0),MATCH($C12&amp;IF($D12&lt;30,30,FLOOR($D12/5,1)*5),'Age Factors'!$C$1:$AJ$1,0))),2))^INDEX('Scoring Coefficients'!$F$2:$F$33,MATCH($C12&amp;J$2,'Scoring Coefficients'!$A$2:$A$33,0)))),0),0)</f>
        <v>0</v>
      </c>
      <c r="K14" s="46"/>
      <c r="L14" s="27">
        <f>IF(AND(L12&lt;&gt;0,L12&lt;&gt;"",$D12&lt;&gt;""),IFERROR(INT(INDEX('Scoring Coefficients'!$D$2:$D$33,MATCH($C12&amp;L$2,'Scoring Coefficients'!$A$2:$A$33,0))*((INDEX('Scoring Coefficients'!$E$2:$E$33,MATCH($C12&amp;L$2,'Scoring Coefficients'!$A$2:$A$33,0))-ROUNDUP((IFERROR((LEFT(L12,FIND(":",L12)-1)*60)+RIGHT(L12,LEN(L12)-FIND(":",L12)),L12)*INDEX('Age Factors'!$C$2:$AJ$24,MATCH(L$2,'Age Factors'!$B$2:$B$24,0),MATCH($C12&amp;IF($D12&lt;30,30,FLOOR($D12/5,1)*5),'Age Factors'!$C$1:$AJ$1,0))),2))^INDEX('Scoring Coefficients'!$F$2:$F$33,MATCH($C12&amp;L$2,'Scoring Coefficients'!$A$2:$A$33,0)))),0),0)</f>
        <v>0</v>
      </c>
      <c r="M14" s="27">
        <f>IF(AND(M12&lt;&gt;0,M12&lt;&gt;"",$D12&lt;&gt;""),IFERROR(INT(INDEX('Scoring Coefficients'!$D$2:$D$33,MATCH($C12&amp;M$2,'Scoring Coefficients'!$A$2:$A$33,0))*(((INT((M12*100)*INDEX('Age Factors'!$C$2:$AJ$24,MATCH(M$2,'Age Factors'!$B$2:$B$24,0),MATCH($C12&amp;IF($D12&lt;30,30,FLOOR($D12/5,1)*5),'Age Factors'!$C$1:$AJ$1,0))))-INDEX('Scoring Coefficients'!$E$2:$E$33,MATCH($C12&amp;M$2,'Scoring Coefficients'!$A$2:$A$33,0)))^INDEX('Scoring Coefficients'!$F$2:$F$33,MATCH($C12&amp;M$2,'Scoring Coefficients'!$A$2:$A$33,0)))),0),0)</f>
        <v>0</v>
      </c>
      <c r="N14" s="27">
        <f>IF(AND(N12&lt;&gt;0,N12&lt;&gt;"",$D12&lt;&gt;""),IFERROR(INT(INDEX('Scoring Coefficients'!$D$2:$D$41,MATCH($C12&amp;N$2,'Scoring Coefficients'!$A$2:$A$41,0))*((ROUNDDOWN((N12*INDEX('Age Factors'!$C$2:$AJ$28,MATCH(N$2,'Age Factors'!$B$2:$B$28,0),MATCH($C12&amp;IF($D12&lt;30,30,FLOOR($D12/5,1)*5),'Age Factors'!$C$1:$AJ$1,0))),2)-INDEX('Scoring Coefficients'!$E$2:$E$41,MATCH($C12&amp;N$2,'Scoring Coefficients'!$A$2:$A$41,0)))^INDEX('Scoring Coefficients'!$F$2:$F$41,MATCH($C12&amp;N$2,'Scoring Coefficients'!$A$2:$A$41,0)))),0),0)</f>
        <v>0</v>
      </c>
      <c r="O14" s="27">
        <f>IF(AND(O12&lt;&gt;0,O12&lt;&gt;"",$D12&lt;&gt;""),IFERROR(INT(INDEX('Scoring Coefficients'!$D$2:$D$33,MATCH($C12&amp;O$2,'Scoring Coefficients'!$A$2:$A$33,0))*(((INT((O12*100)*INDEX('Age Factors'!$C$2:$AJ$24,MATCH(O$2,'Age Factors'!$B$2:$B$24,0),MATCH($C12&amp;IF($D12&lt;30,30,FLOOR($D12/5,1)*5),'Age Factors'!$C$1:$AJ$1,0))))-INDEX('Scoring Coefficients'!$E$2:$E$33,MATCH($C12&amp;O$2,'Scoring Coefficients'!$A$2:$A$33,0)))^INDEX('Scoring Coefficients'!$F$2:$F$33,MATCH($C12&amp;O$2,'Scoring Coefficients'!$A$2:$A$33,0)))),0),0)</f>
        <v>0</v>
      </c>
      <c r="P14" s="27">
        <f>IF(AND(P12&lt;&gt;0,P12&lt;&gt;"",$D12&lt;&gt;""),IFERROR(INT(INDEX('Scoring Coefficients'!$D$2:$D$33,MATCH($C12&amp;P$2,'Scoring Coefficients'!$A$2:$A$33,0))*((INDEX('Scoring Coefficients'!$E$2:$E$33,MATCH($C12&amp;P$2,'Scoring Coefficients'!$A$2:$A$33,0))-ROUNDUP((IFERROR((LEFT(P12,FIND(":",P12)-1)*60)+RIGHT(P12,LEN(P12)-FIND(":",P12)),P12)*INDEX('Age Factors'!$C$2:$AJ$24,MATCH(P$2,'Age Factors'!$B$2:$B$24,0),MATCH($C12&amp;IF($D12&lt;30,30,FLOOR($D12/5,1)*5),'Age Factors'!$C$1:$AJ$1,0))),2))^INDEX('Scoring Coefficients'!$F$2:$F$33,MATCH($C12&amp;P$2,'Scoring Coefficients'!$A$2:$A$33,0)))),0),0)</f>
        <v>0</v>
      </c>
      <c r="Q14" s="46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5" customHeight="1" x14ac:dyDescent="0.25">
      <c r="A15" s="39"/>
      <c r="B15" s="39"/>
      <c r="C15" s="41" t="s">
        <v>76</v>
      </c>
      <c r="D15" s="43"/>
      <c r="E15" s="45">
        <f>IF(OR(G15="DNS",H15="DNS",I15="DNS",J15="DNS",L15="DNS",M15="DNS",N15="DNS",O15="DNS",P15="DNS"),"DNF",SUM(F17,G17,H17,I17,J17)+SUM(L17,M17,N17,O17,P17))</f>
        <v>0</v>
      </c>
      <c r="F15" s="26"/>
      <c r="G15" s="26"/>
      <c r="H15" s="28"/>
      <c r="I15" s="28"/>
      <c r="J15" s="29"/>
      <c r="K15" s="45">
        <f>IF(OR(G15="DNS",H15="DNS",I15="DNS",J15="DNS"),"DNF",SUM(F17,G17,H17,I17,J17))</f>
        <v>0</v>
      </c>
      <c r="L15" s="28"/>
      <c r="M15" s="28"/>
      <c r="N15" s="28"/>
      <c r="O15" s="28"/>
      <c r="P15" s="29"/>
      <c r="Q15" s="45">
        <f>IF(OR(L15="DNS",M15="DNS",N15="DNS",O15="DNS",P15="DNS"),"DNF",SUM(L17,M17,N17,O17,P17))</f>
        <v>0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5" customHeight="1" x14ac:dyDescent="0.25">
      <c r="A16" s="48"/>
      <c r="B16" s="48"/>
      <c r="C16" s="49"/>
      <c r="D16" s="50"/>
      <c r="E16" s="47"/>
      <c r="F16" s="29"/>
      <c r="G16" s="32"/>
      <c r="H16" s="33"/>
      <c r="I16" s="33"/>
      <c r="J16" s="32"/>
      <c r="K16" s="47"/>
      <c r="L16" s="31"/>
      <c r="M16" s="31"/>
      <c r="N16" s="33"/>
      <c r="O16" s="33"/>
      <c r="P16" s="32"/>
      <c r="Q16" s="47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5" customHeight="1" x14ac:dyDescent="0.2">
      <c r="A17" s="40"/>
      <c r="B17" s="40"/>
      <c r="C17" s="42"/>
      <c r="D17" s="44"/>
      <c r="E17" s="46"/>
      <c r="F17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G17" s="27">
        <f>IF(AND(G15&lt;&gt;0,G15&lt;&gt;"",$D15&lt;&gt;""),IFERROR(INT(INDEX('Scoring Coefficients'!$D$2:$D$41,MATCH($C15&amp;G$2,'Scoring Coefficients'!$A$2:$A$41,0))*((ROUNDDOWN((G15*INDEX('Age Factors'!$C$2:$AJ$28,MATCH(G$2,'Age Factors'!$B$2:$B$28,0),MATCH($C15&amp;IF($D15&lt;30,30,FLOOR($D15/5,1)*5),'Age Factors'!$C$1:$AJ$1,0))),2)-INDEX('Scoring Coefficients'!$E$2:$E$41,MATCH($C15&amp;G$2,'Scoring Coefficients'!$A$2:$A$41,0)))^INDEX('Scoring Coefficients'!$F$2:$F$41,MATCH($C15&amp;G$2,'Scoring Coefficients'!$A$2:$A$41,0)))),0),0)</f>
        <v>0</v>
      </c>
      <c r="H17" s="2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I17" s="27">
        <f>IF(AND(I15&lt;&gt;0,I15&lt;&gt;"",$D15&lt;&gt;""),IFERROR(INT(INDEX('Scoring Coefficients'!$D$2:$D$41,MATCH($C15&amp;I$2,'Scoring Coefficients'!$A$2:$A$41,0))*((ROUNDDOWN((I15*INDEX('Age Factors'!$C$2:$AJ$28,MATCH(I$2,'Age Factors'!$B$2:$B$28,0),MATCH($C15&amp;IF($D15&lt;30,30,FLOOR($D15/5,1)*5),'Age Factors'!$C$1:$AJ$1,0))),2)-INDEX('Scoring Coefficients'!$E$2:$E$41,MATCH($C15&amp;I$2,'Scoring Coefficients'!$A$2:$A$41,0)))^INDEX('Scoring Coefficients'!$F$2:$F$41,MATCH($C15&amp;I$2,'Scoring Coefficients'!$A$2:$A$41,0)))),0),0)</f>
        <v>0</v>
      </c>
      <c r="J17" s="27">
        <f>IF(AND(J15&lt;&gt;0,J15&lt;&gt;"",$D15&lt;&gt;""),IFERROR(INT(INDEX('Scoring Coefficients'!$D$2:$D$33,MATCH($C15&amp;J$2,'Scoring Coefficients'!$A$2:$A$33,0))*((INDEX('Scoring Coefficients'!$E$2:$E$33,MATCH($C15&amp;J$2,'Scoring Coefficients'!$A$2:$A$33,0))-ROUNDUP((IFERROR((LEFT(J15,FIND(":",J15)-1)*60)+RIGHT(J15,LEN(J15)-FIND(":",J15)),J15)*INDEX('Age Factors'!$C$2:$AJ$24,MATCH(J$2,'Age Factors'!$B$2:$B$24,0),MATCH($C15&amp;IF($D15&lt;30,30,FLOOR($D15/5,1)*5),'Age Factors'!$C$1:$AJ$1,0))),2))^INDEX('Scoring Coefficients'!$F$2:$F$33,MATCH($C15&amp;J$2,'Scoring Coefficients'!$A$2:$A$33,0)))),0),0)</f>
        <v>0</v>
      </c>
      <c r="K17" s="46"/>
      <c r="L17" s="27">
        <f>IF(AND(L15&lt;&gt;0,L15&lt;&gt;"",$D15&lt;&gt;""),IFERROR(INT(INDEX('Scoring Coefficients'!$D$2:$D$33,MATCH($C15&amp;L$2,'Scoring Coefficients'!$A$2:$A$33,0))*((INDEX('Scoring Coefficients'!$E$2:$E$33,MATCH($C15&amp;L$2,'Scoring Coefficients'!$A$2:$A$33,0))-ROUNDUP((IFERROR((LEFT(L15,FIND(":",L15)-1)*60)+RIGHT(L15,LEN(L15)-FIND(":",L15)),L15)*INDEX('Age Factors'!$C$2:$AJ$24,MATCH(L$2,'Age Factors'!$B$2:$B$24,0),MATCH($C15&amp;IF($D15&lt;30,30,FLOOR($D15/5,1)*5),'Age Factors'!$C$1:$AJ$1,0))),2))^INDEX('Scoring Coefficients'!$F$2:$F$33,MATCH($C15&amp;L$2,'Scoring Coefficients'!$A$2:$A$33,0)))),0),0)</f>
        <v>0</v>
      </c>
      <c r="M17" s="27">
        <f>IF(AND(M15&lt;&gt;0,M15&lt;&gt;"",$D15&lt;&gt;""),IFERROR(INT(INDEX('Scoring Coefficients'!$D$2:$D$33,MATCH($C15&amp;M$2,'Scoring Coefficients'!$A$2:$A$33,0))*(((INT((M15*100)*INDEX('Age Factors'!$C$2:$AJ$24,MATCH(M$2,'Age Factors'!$B$2:$B$24,0),MATCH($C15&amp;IF($D15&lt;30,30,FLOOR($D15/5,1)*5),'Age Factors'!$C$1:$AJ$1,0))))-INDEX('Scoring Coefficients'!$E$2:$E$33,MATCH($C15&amp;M$2,'Scoring Coefficients'!$A$2:$A$33,0)))^INDEX('Scoring Coefficients'!$F$2:$F$33,MATCH($C15&amp;M$2,'Scoring Coefficients'!$A$2:$A$33,0)))),0),0)</f>
        <v>0</v>
      </c>
      <c r="N17" s="27">
        <f>IF(AND(N15&lt;&gt;0,N15&lt;&gt;"",$D15&lt;&gt;""),IFERROR(INT(INDEX('Scoring Coefficients'!$D$2:$D$41,MATCH($C15&amp;N$2,'Scoring Coefficients'!$A$2:$A$41,0))*((ROUNDDOWN((N15*INDEX('Age Factors'!$C$2:$AJ$28,MATCH(N$2,'Age Factors'!$B$2:$B$28,0),MATCH($C15&amp;IF($D15&lt;30,30,FLOOR($D15/5,1)*5),'Age Factors'!$C$1:$AJ$1,0))),2)-INDEX('Scoring Coefficients'!$E$2:$E$41,MATCH($C15&amp;N$2,'Scoring Coefficients'!$A$2:$A$41,0)))^INDEX('Scoring Coefficients'!$F$2:$F$41,MATCH($C15&amp;N$2,'Scoring Coefficients'!$A$2:$A$41,0)))),0),0)</f>
        <v>0</v>
      </c>
      <c r="O17" s="27">
        <f>IF(AND(O15&lt;&gt;0,O15&lt;&gt;"",$D15&lt;&gt;""),IFERROR(INT(INDEX('Scoring Coefficients'!$D$2:$D$33,MATCH($C15&amp;O$2,'Scoring Coefficients'!$A$2:$A$33,0))*(((INT((O15*100)*INDEX('Age Factors'!$C$2:$AJ$24,MATCH(O$2,'Age Factors'!$B$2:$B$24,0),MATCH($C15&amp;IF($D15&lt;30,30,FLOOR($D15/5,1)*5),'Age Factors'!$C$1:$AJ$1,0))))-INDEX('Scoring Coefficients'!$E$2:$E$33,MATCH($C15&amp;O$2,'Scoring Coefficients'!$A$2:$A$33,0)))^INDEX('Scoring Coefficients'!$F$2:$F$33,MATCH($C15&amp;O$2,'Scoring Coefficients'!$A$2:$A$33,0)))),0),0)</f>
        <v>0</v>
      </c>
      <c r="P17" s="27">
        <f>IF(AND(P15&lt;&gt;0,P15&lt;&gt;"",$D15&lt;&gt;""),IFERROR(INT(INDEX('Scoring Coefficients'!$D$2:$D$33,MATCH($C15&amp;P$2,'Scoring Coefficients'!$A$2:$A$33,0))*((INDEX('Scoring Coefficients'!$E$2:$E$33,MATCH($C15&amp;P$2,'Scoring Coefficients'!$A$2:$A$33,0))-ROUNDUP((IFERROR((LEFT(P15,FIND(":",P15)-1)*60)+RIGHT(P15,LEN(P15)-FIND(":",P15)),P15)*INDEX('Age Factors'!$C$2:$AJ$24,MATCH(P$2,'Age Factors'!$B$2:$B$24,0),MATCH($C15&amp;IF($D15&lt;30,30,FLOOR($D15/5,1)*5),'Age Factors'!$C$1:$AJ$1,0))),2))^INDEX('Scoring Coefficients'!$F$2:$F$33,MATCH($C15&amp;P$2,'Scoring Coefficients'!$A$2:$A$33,0)))),0),0)</f>
        <v>0</v>
      </c>
      <c r="Q17" s="46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" customHeight="1" x14ac:dyDescent="0.25">
      <c r="A18" s="39"/>
      <c r="B18" s="39"/>
      <c r="C18" s="41" t="s">
        <v>76</v>
      </c>
      <c r="D18" s="43"/>
      <c r="E18" s="45">
        <f>IF(OR(G18="DNS",H18="DNS",I18="DNS",J18="DNS",L18="DNS",M18="DNS",N18="DNS",O18="DNS",P18="DNS"),"DNF",SUM(F20,G20,H20,I20,J20)+SUM(L20,M20,N20,O20,P20))</f>
        <v>0</v>
      </c>
      <c r="F18" s="26"/>
      <c r="G18" s="26"/>
      <c r="H18" s="28"/>
      <c r="I18" s="28"/>
      <c r="J18" s="29"/>
      <c r="K18" s="45">
        <f>IF(OR(G18="DNS",H18="DNS",I18="DNS",J18="DNS"),"DNF",SUM(F20,G20,H20,I20,J20))</f>
        <v>0</v>
      </c>
      <c r="L18" s="28"/>
      <c r="M18" s="28"/>
      <c r="N18" s="28"/>
      <c r="O18" s="28"/>
      <c r="P18" s="29"/>
      <c r="Q18" s="45">
        <f>IF(OR(L18="DNS",M18="DNS",N18="DNS",O18="DNS",P18="DNS"),"DNF",SUM(L20,M20,N20,O20,P20))</f>
        <v>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5" customHeight="1" x14ac:dyDescent="0.25">
      <c r="A19" s="48"/>
      <c r="B19" s="48"/>
      <c r="C19" s="49"/>
      <c r="D19" s="50"/>
      <c r="E19" s="47"/>
      <c r="F19" s="29"/>
      <c r="G19" s="32"/>
      <c r="H19" s="33"/>
      <c r="I19" s="33"/>
      <c r="J19" s="32"/>
      <c r="K19" s="47"/>
      <c r="L19" s="31"/>
      <c r="M19" s="31"/>
      <c r="N19" s="33"/>
      <c r="O19" s="33"/>
      <c r="P19" s="32"/>
      <c r="Q19" s="47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5" customHeight="1" x14ac:dyDescent="0.2">
      <c r="A20" s="40"/>
      <c r="B20" s="40"/>
      <c r="C20" s="42"/>
      <c r="D20" s="44"/>
      <c r="E20" s="46"/>
      <c r="F20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G20" s="27">
        <f>IF(AND(G18&lt;&gt;0,G18&lt;&gt;"",$D18&lt;&gt;""),IFERROR(INT(INDEX('Scoring Coefficients'!$D$2:$D$41,MATCH($C18&amp;G$2,'Scoring Coefficients'!$A$2:$A$41,0))*((ROUNDDOWN((G18*INDEX('Age Factors'!$C$2:$AJ$28,MATCH(G$2,'Age Factors'!$B$2:$B$28,0),MATCH($C18&amp;IF($D18&lt;30,30,FLOOR($D18/5,1)*5),'Age Factors'!$C$1:$AJ$1,0))),2)-INDEX('Scoring Coefficients'!$E$2:$E$41,MATCH($C18&amp;G$2,'Scoring Coefficients'!$A$2:$A$41,0)))^INDEX('Scoring Coefficients'!$F$2:$F$41,MATCH($C18&amp;G$2,'Scoring Coefficients'!$A$2:$A$41,0)))),0),0)</f>
        <v>0</v>
      </c>
      <c r="H20" s="27">
        <f>IF(AND(H18&lt;&gt;0,H18&lt;&gt;"",$D18&lt;&gt;""),IFERROR(INT(INDEX('Scoring Coefficients'!$D$2:$D$33,MATCH($C18&amp;H$2,'Scoring Coefficients'!$A$2:$A$33,0))*(((INT((H18*100)*INDEX('Age Factors'!$C$2:$AJ$24,MATCH(H$2,'Age Factors'!$B$2:$B$24,0),MATCH($C18&amp;IF($D18&lt;30,30,FLOOR($D18/5,1)*5),'Age Factors'!$C$1:$AJ$1,0))))-INDEX('Scoring Coefficients'!$E$2:$E$33,MATCH($C18&amp;H$2,'Scoring Coefficients'!$A$2:$A$33,0)))^INDEX('Scoring Coefficients'!$F$2:$F$33,MATCH($C18&amp;H$2,'Scoring Coefficients'!$A$2:$A$33,0)))),0),0)</f>
        <v>0</v>
      </c>
      <c r="I20" s="27">
        <f>IF(AND(I18&lt;&gt;0,I18&lt;&gt;"",$D18&lt;&gt;""),IFERROR(INT(INDEX('Scoring Coefficients'!$D$2:$D$41,MATCH($C18&amp;I$2,'Scoring Coefficients'!$A$2:$A$41,0))*((ROUNDDOWN((I18*INDEX('Age Factors'!$C$2:$AJ$28,MATCH(I$2,'Age Factors'!$B$2:$B$28,0),MATCH($C18&amp;IF($D18&lt;30,30,FLOOR($D18/5,1)*5),'Age Factors'!$C$1:$AJ$1,0))),2)-INDEX('Scoring Coefficients'!$E$2:$E$41,MATCH($C18&amp;I$2,'Scoring Coefficients'!$A$2:$A$41,0)))^INDEX('Scoring Coefficients'!$F$2:$F$41,MATCH($C18&amp;I$2,'Scoring Coefficients'!$A$2:$A$41,0)))),0),0)</f>
        <v>0</v>
      </c>
      <c r="J20" s="27">
        <f>IF(AND(J18&lt;&gt;0,J18&lt;&gt;"",$D18&lt;&gt;""),IFERROR(INT(INDEX('Scoring Coefficients'!$D$2:$D$33,MATCH($C18&amp;J$2,'Scoring Coefficients'!$A$2:$A$33,0))*((INDEX('Scoring Coefficients'!$E$2:$E$33,MATCH($C18&amp;J$2,'Scoring Coefficients'!$A$2:$A$33,0))-ROUNDUP((IFERROR((LEFT(J18,FIND(":",J18)-1)*60)+RIGHT(J18,LEN(J18)-FIND(":",J18)),J18)*INDEX('Age Factors'!$C$2:$AJ$24,MATCH(J$2,'Age Factors'!$B$2:$B$24,0),MATCH($C18&amp;IF($D18&lt;30,30,FLOOR($D18/5,1)*5),'Age Factors'!$C$1:$AJ$1,0))),2))^INDEX('Scoring Coefficients'!$F$2:$F$33,MATCH($C18&amp;J$2,'Scoring Coefficients'!$A$2:$A$33,0)))),0),0)</f>
        <v>0</v>
      </c>
      <c r="K20" s="46"/>
      <c r="L20" s="27">
        <f>IF(AND(L18&lt;&gt;0,L18&lt;&gt;"",$D18&lt;&gt;""),IFERROR(INT(INDEX('Scoring Coefficients'!$D$2:$D$33,MATCH($C18&amp;L$2,'Scoring Coefficients'!$A$2:$A$33,0))*((INDEX('Scoring Coefficients'!$E$2:$E$33,MATCH($C18&amp;L$2,'Scoring Coefficients'!$A$2:$A$33,0))-ROUNDUP((IFERROR((LEFT(L18,FIND(":",L18)-1)*60)+RIGHT(L18,LEN(L18)-FIND(":",L18)),L18)*INDEX('Age Factors'!$C$2:$AJ$24,MATCH(L$2,'Age Factors'!$B$2:$B$24,0),MATCH($C18&amp;IF($D18&lt;30,30,FLOOR($D18/5,1)*5),'Age Factors'!$C$1:$AJ$1,0))),2))^INDEX('Scoring Coefficients'!$F$2:$F$33,MATCH($C18&amp;L$2,'Scoring Coefficients'!$A$2:$A$33,0)))),0),0)</f>
        <v>0</v>
      </c>
      <c r="M20" s="27">
        <f>IF(AND(M18&lt;&gt;0,M18&lt;&gt;"",$D18&lt;&gt;""),IFERROR(INT(INDEX('Scoring Coefficients'!$D$2:$D$33,MATCH($C18&amp;M$2,'Scoring Coefficients'!$A$2:$A$33,0))*(((INT((M18*100)*INDEX('Age Factors'!$C$2:$AJ$24,MATCH(M$2,'Age Factors'!$B$2:$B$24,0),MATCH($C18&amp;IF($D18&lt;30,30,FLOOR($D18/5,1)*5),'Age Factors'!$C$1:$AJ$1,0))))-INDEX('Scoring Coefficients'!$E$2:$E$33,MATCH($C18&amp;M$2,'Scoring Coefficients'!$A$2:$A$33,0)))^INDEX('Scoring Coefficients'!$F$2:$F$33,MATCH($C18&amp;M$2,'Scoring Coefficients'!$A$2:$A$33,0)))),0),0)</f>
        <v>0</v>
      </c>
      <c r="N20" s="27">
        <f>IF(AND(N18&lt;&gt;0,N18&lt;&gt;"",$D18&lt;&gt;""),IFERROR(INT(INDEX('Scoring Coefficients'!$D$2:$D$41,MATCH($C18&amp;N$2,'Scoring Coefficients'!$A$2:$A$41,0))*((ROUNDDOWN((N18*INDEX('Age Factors'!$C$2:$AJ$28,MATCH(N$2,'Age Factors'!$B$2:$B$28,0),MATCH($C18&amp;IF($D18&lt;30,30,FLOOR($D18/5,1)*5),'Age Factors'!$C$1:$AJ$1,0))),2)-INDEX('Scoring Coefficients'!$E$2:$E$41,MATCH($C18&amp;N$2,'Scoring Coefficients'!$A$2:$A$41,0)))^INDEX('Scoring Coefficients'!$F$2:$F$41,MATCH($C18&amp;N$2,'Scoring Coefficients'!$A$2:$A$41,0)))),0),0)</f>
        <v>0</v>
      </c>
      <c r="O20" s="27">
        <f>IF(AND(O18&lt;&gt;0,O18&lt;&gt;"",$D18&lt;&gt;""),IFERROR(INT(INDEX('Scoring Coefficients'!$D$2:$D$33,MATCH($C18&amp;O$2,'Scoring Coefficients'!$A$2:$A$33,0))*(((INT((O18*100)*INDEX('Age Factors'!$C$2:$AJ$24,MATCH(O$2,'Age Factors'!$B$2:$B$24,0),MATCH($C18&amp;IF($D18&lt;30,30,FLOOR($D18/5,1)*5),'Age Factors'!$C$1:$AJ$1,0))))-INDEX('Scoring Coefficients'!$E$2:$E$33,MATCH($C18&amp;O$2,'Scoring Coefficients'!$A$2:$A$33,0)))^INDEX('Scoring Coefficients'!$F$2:$F$33,MATCH($C18&amp;O$2,'Scoring Coefficients'!$A$2:$A$33,0)))),0),0)</f>
        <v>0</v>
      </c>
      <c r="P20" s="27">
        <f>IF(AND(P18&lt;&gt;0,P18&lt;&gt;"",$D18&lt;&gt;""),IFERROR(INT(INDEX('Scoring Coefficients'!$D$2:$D$33,MATCH($C18&amp;P$2,'Scoring Coefficients'!$A$2:$A$33,0))*((INDEX('Scoring Coefficients'!$E$2:$E$33,MATCH($C18&amp;P$2,'Scoring Coefficients'!$A$2:$A$33,0))-ROUNDUP((IFERROR((LEFT(P18,FIND(":",P18)-1)*60)+RIGHT(P18,LEN(P18)-FIND(":",P18)),P18)*INDEX('Age Factors'!$C$2:$AJ$24,MATCH(P$2,'Age Factors'!$B$2:$B$24,0),MATCH($C18&amp;IF($D18&lt;30,30,FLOOR($D18/5,1)*5),'Age Factors'!$C$1:$AJ$1,0))),2))^INDEX('Scoring Coefficients'!$F$2:$F$33,MATCH($C18&amp;P$2,'Scoring Coefficients'!$A$2:$A$33,0)))),0),0)</f>
        <v>0</v>
      </c>
      <c r="Q20" s="46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5" customHeight="1" x14ac:dyDescent="0.25">
      <c r="A21" s="39"/>
      <c r="B21" s="39"/>
      <c r="C21" s="41" t="s">
        <v>76</v>
      </c>
      <c r="D21" s="43"/>
      <c r="E21" s="45">
        <f>IF(OR(G21="DNS",H21="DNS",I21="DNS",J21="DNS",L21="DNS",M21="DNS",N21="DNS",O21="DNS",P21="DNS"),"DNF",SUM(F23,G23,H23,I23,J23)+SUM(L23,M23,N23,O23,P23))</f>
        <v>0</v>
      </c>
      <c r="F21" s="26"/>
      <c r="G21" s="26"/>
      <c r="H21" s="28"/>
      <c r="I21" s="28"/>
      <c r="J21" s="29"/>
      <c r="K21" s="45">
        <f>IF(OR(G21="DNS",H21="DNS",I21="DNS",J21="DNS"),"DNF",SUM(F23,G23,H23,I23,J23))</f>
        <v>0</v>
      </c>
      <c r="L21" s="28"/>
      <c r="M21" s="28"/>
      <c r="N21" s="28"/>
      <c r="O21" s="28"/>
      <c r="P21" s="29"/>
      <c r="Q21" s="45">
        <f>IF(OR(L21="DNS",M21="DNS",N21="DNS",O21="DNS",P21="DNS"),"DNF",SUM(L23,M23,N23,O23,P23))</f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5" customHeight="1" x14ac:dyDescent="0.25">
      <c r="A22" s="48"/>
      <c r="B22" s="48"/>
      <c r="C22" s="49"/>
      <c r="D22" s="50"/>
      <c r="E22" s="47"/>
      <c r="F22" s="29"/>
      <c r="G22" s="32"/>
      <c r="H22" s="33"/>
      <c r="I22" s="33"/>
      <c r="J22" s="32"/>
      <c r="K22" s="47"/>
      <c r="L22" s="31"/>
      <c r="M22" s="31"/>
      <c r="N22" s="33"/>
      <c r="O22" s="33"/>
      <c r="P22" s="32"/>
      <c r="Q22" s="47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5" customHeight="1" x14ac:dyDescent="0.2">
      <c r="A23" s="40"/>
      <c r="B23" s="40"/>
      <c r="C23" s="42"/>
      <c r="D23" s="44"/>
      <c r="E23" s="46"/>
      <c r="F23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G23" s="27">
        <f>IF(AND(G21&lt;&gt;0,G21&lt;&gt;"",$D21&lt;&gt;""),IFERROR(INT(INDEX('Scoring Coefficients'!$D$2:$D$41,MATCH($C21&amp;G$2,'Scoring Coefficients'!$A$2:$A$41,0))*((ROUNDDOWN((G21*INDEX('Age Factors'!$C$2:$AJ$28,MATCH(G$2,'Age Factors'!$B$2:$B$28,0),MATCH($C21&amp;IF($D21&lt;30,30,FLOOR($D21/5,1)*5),'Age Factors'!$C$1:$AJ$1,0))),2)-INDEX('Scoring Coefficients'!$E$2:$E$41,MATCH($C21&amp;G$2,'Scoring Coefficients'!$A$2:$A$41,0)))^INDEX('Scoring Coefficients'!$F$2:$F$41,MATCH($C21&amp;G$2,'Scoring Coefficients'!$A$2:$A$41,0)))),0),0)</f>
        <v>0</v>
      </c>
      <c r="H23" s="2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I23" s="27">
        <f>IF(AND(I21&lt;&gt;0,I21&lt;&gt;"",$D21&lt;&gt;""),IFERROR(INT(INDEX('Scoring Coefficients'!$D$2:$D$41,MATCH($C21&amp;I$2,'Scoring Coefficients'!$A$2:$A$41,0))*((ROUNDDOWN((I21*INDEX('Age Factors'!$C$2:$AJ$28,MATCH(I$2,'Age Factors'!$B$2:$B$28,0),MATCH($C21&amp;IF($D21&lt;30,30,FLOOR($D21/5,1)*5),'Age Factors'!$C$1:$AJ$1,0))),2)-INDEX('Scoring Coefficients'!$E$2:$E$41,MATCH($C21&amp;I$2,'Scoring Coefficients'!$A$2:$A$41,0)))^INDEX('Scoring Coefficients'!$F$2:$F$41,MATCH($C21&amp;I$2,'Scoring Coefficients'!$A$2:$A$41,0)))),0),0)</f>
        <v>0</v>
      </c>
      <c r="J23" s="27">
        <f>IF(AND(J21&lt;&gt;0,J21&lt;&gt;"",$D21&lt;&gt;""),IFERROR(INT(INDEX('Scoring Coefficients'!$D$2:$D$33,MATCH($C21&amp;J$2,'Scoring Coefficients'!$A$2:$A$33,0))*((INDEX('Scoring Coefficients'!$E$2:$E$33,MATCH($C21&amp;J$2,'Scoring Coefficients'!$A$2:$A$33,0))-ROUNDUP((IFERROR((LEFT(J21,FIND(":",J21)-1)*60)+RIGHT(J21,LEN(J21)-FIND(":",J21)),J21)*INDEX('Age Factors'!$C$2:$AJ$24,MATCH(J$2,'Age Factors'!$B$2:$B$24,0),MATCH($C21&amp;IF($D21&lt;30,30,FLOOR($D21/5,1)*5),'Age Factors'!$C$1:$AJ$1,0))),2))^INDEX('Scoring Coefficients'!$F$2:$F$33,MATCH($C21&amp;J$2,'Scoring Coefficients'!$A$2:$A$33,0)))),0),0)</f>
        <v>0</v>
      </c>
      <c r="K23" s="46"/>
      <c r="L23" s="27">
        <f>IF(AND(L21&lt;&gt;0,L21&lt;&gt;"",$D21&lt;&gt;""),IFERROR(INT(INDEX('Scoring Coefficients'!$D$2:$D$33,MATCH($C21&amp;L$2,'Scoring Coefficients'!$A$2:$A$33,0))*((INDEX('Scoring Coefficients'!$E$2:$E$33,MATCH($C21&amp;L$2,'Scoring Coefficients'!$A$2:$A$33,0))-ROUNDUP((IFERROR((LEFT(L21,FIND(":",L21)-1)*60)+RIGHT(L21,LEN(L21)-FIND(":",L21)),L21)*INDEX('Age Factors'!$C$2:$AJ$24,MATCH(L$2,'Age Factors'!$B$2:$B$24,0),MATCH($C21&amp;IF($D21&lt;30,30,FLOOR($D21/5,1)*5),'Age Factors'!$C$1:$AJ$1,0))),2))^INDEX('Scoring Coefficients'!$F$2:$F$33,MATCH($C21&amp;L$2,'Scoring Coefficients'!$A$2:$A$33,0)))),0),0)</f>
        <v>0</v>
      </c>
      <c r="M23" s="27">
        <f>IF(AND(M21&lt;&gt;0,M21&lt;&gt;"",$D21&lt;&gt;""),IFERROR(INT(INDEX('Scoring Coefficients'!$D$2:$D$33,MATCH($C21&amp;M$2,'Scoring Coefficients'!$A$2:$A$33,0))*(((INT((M21*100)*INDEX('Age Factors'!$C$2:$AJ$24,MATCH(M$2,'Age Factors'!$B$2:$B$24,0),MATCH($C21&amp;IF($D21&lt;30,30,FLOOR($D21/5,1)*5),'Age Factors'!$C$1:$AJ$1,0))))-INDEX('Scoring Coefficients'!$E$2:$E$33,MATCH($C21&amp;M$2,'Scoring Coefficients'!$A$2:$A$33,0)))^INDEX('Scoring Coefficients'!$F$2:$F$33,MATCH($C21&amp;M$2,'Scoring Coefficients'!$A$2:$A$33,0)))),0),0)</f>
        <v>0</v>
      </c>
      <c r="N23" s="27">
        <f>IF(AND(N21&lt;&gt;0,N21&lt;&gt;"",$D21&lt;&gt;""),IFERROR(INT(INDEX('Scoring Coefficients'!$D$2:$D$41,MATCH($C21&amp;N$2,'Scoring Coefficients'!$A$2:$A$41,0))*((ROUNDDOWN((N21*INDEX('Age Factors'!$C$2:$AJ$28,MATCH(N$2,'Age Factors'!$B$2:$B$28,0),MATCH($C21&amp;IF($D21&lt;30,30,FLOOR($D21/5,1)*5),'Age Factors'!$C$1:$AJ$1,0))),2)-INDEX('Scoring Coefficients'!$E$2:$E$41,MATCH($C21&amp;N$2,'Scoring Coefficients'!$A$2:$A$41,0)))^INDEX('Scoring Coefficients'!$F$2:$F$41,MATCH($C21&amp;N$2,'Scoring Coefficients'!$A$2:$A$41,0)))),0),0)</f>
        <v>0</v>
      </c>
      <c r="O23" s="27">
        <f>IF(AND(O21&lt;&gt;0,O21&lt;&gt;"",$D21&lt;&gt;""),IFERROR(INT(INDEX('Scoring Coefficients'!$D$2:$D$33,MATCH($C21&amp;O$2,'Scoring Coefficients'!$A$2:$A$33,0))*(((INT((O21*100)*INDEX('Age Factors'!$C$2:$AJ$24,MATCH(O$2,'Age Factors'!$B$2:$B$24,0),MATCH($C21&amp;IF($D21&lt;30,30,FLOOR($D21/5,1)*5),'Age Factors'!$C$1:$AJ$1,0))))-INDEX('Scoring Coefficients'!$E$2:$E$33,MATCH($C21&amp;O$2,'Scoring Coefficients'!$A$2:$A$33,0)))^INDEX('Scoring Coefficients'!$F$2:$F$33,MATCH($C21&amp;O$2,'Scoring Coefficients'!$A$2:$A$33,0)))),0),0)</f>
        <v>0</v>
      </c>
      <c r="P23" s="27">
        <f>IF(AND(P21&lt;&gt;0,P21&lt;&gt;"",$D21&lt;&gt;""),IFERROR(INT(INDEX('Scoring Coefficients'!$D$2:$D$33,MATCH($C21&amp;P$2,'Scoring Coefficients'!$A$2:$A$33,0))*((INDEX('Scoring Coefficients'!$E$2:$E$33,MATCH($C21&amp;P$2,'Scoring Coefficients'!$A$2:$A$33,0))-ROUNDUP((IFERROR((LEFT(P21,FIND(":",P21)-1)*60)+RIGHT(P21,LEN(P21)-FIND(":",P21)),P21)*INDEX('Age Factors'!$C$2:$AJ$24,MATCH(P$2,'Age Factors'!$B$2:$B$24,0),MATCH($C21&amp;IF($D21&lt;30,30,FLOOR($D21/5,1)*5),'Age Factors'!$C$1:$AJ$1,0))),2))^INDEX('Scoring Coefficients'!$F$2:$F$33,MATCH($C21&amp;P$2,'Scoring Coefficients'!$A$2:$A$33,0)))),0),0)</f>
        <v>0</v>
      </c>
      <c r="Q23" s="46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5" customHeight="1" x14ac:dyDescent="0.25">
      <c r="A24" s="39"/>
      <c r="B24" s="39"/>
      <c r="C24" s="41" t="s">
        <v>76</v>
      </c>
      <c r="D24" s="43"/>
      <c r="E24" s="45">
        <f>IF(OR(G24="DNS",H24="DNS",I24="DNS",J24="DNS",L24="DNS",M24="DNS",N24="DNS",O24="DNS",P24="DNS"),"DNF",SUM(F26,G26,H26,I26,J26)+SUM(L26,M26,N26,O26,P26))</f>
        <v>0</v>
      </c>
      <c r="F24" s="26"/>
      <c r="G24" s="26"/>
      <c r="H24" s="28"/>
      <c r="I24" s="28"/>
      <c r="J24" s="29"/>
      <c r="K24" s="45">
        <f>IF(OR(G24="DNS",H24="DNS",I24="DNS",J24="DNS"),"DNF",SUM(F26,G26,H26,I26,J26))</f>
        <v>0</v>
      </c>
      <c r="L24" s="28"/>
      <c r="M24" s="28"/>
      <c r="N24" s="28"/>
      <c r="O24" s="28"/>
      <c r="P24" s="29"/>
      <c r="Q24" s="45">
        <f>IF(OR(L24="DNS",M24="DNS",N24="DNS",O24="DNS",P24="DNS"),"DNF",SUM(L26,M26,N26,O26,P26))</f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5" customHeight="1" x14ac:dyDescent="0.25">
      <c r="A25" s="48"/>
      <c r="B25" s="48"/>
      <c r="C25" s="49"/>
      <c r="D25" s="50"/>
      <c r="E25" s="47"/>
      <c r="F25" s="29"/>
      <c r="G25" s="32"/>
      <c r="H25" s="33"/>
      <c r="I25" s="33"/>
      <c r="J25" s="32"/>
      <c r="K25" s="47"/>
      <c r="L25" s="31"/>
      <c r="M25" s="31"/>
      <c r="N25" s="33"/>
      <c r="O25" s="33"/>
      <c r="P25" s="32"/>
      <c r="Q25" s="47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5" customHeight="1" x14ac:dyDescent="0.2">
      <c r="A26" s="40"/>
      <c r="B26" s="40"/>
      <c r="C26" s="42"/>
      <c r="D26" s="44"/>
      <c r="E26" s="46"/>
      <c r="F26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G26" s="27">
        <f>IF(AND(G24&lt;&gt;0,G24&lt;&gt;"",$D24&lt;&gt;""),IFERROR(INT(INDEX('Scoring Coefficients'!$D$2:$D$41,MATCH($C24&amp;G$2,'Scoring Coefficients'!$A$2:$A$41,0))*((ROUNDDOWN((G24*INDEX('Age Factors'!$C$2:$AJ$28,MATCH(G$2,'Age Factors'!$B$2:$B$28,0),MATCH($C24&amp;IF($D24&lt;30,30,FLOOR($D24/5,1)*5),'Age Factors'!$C$1:$AJ$1,0))),2)-INDEX('Scoring Coefficients'!$E$2:$E$41,MATCH($C24&amp;G$2,'Scoring Coefficients'!$A$2:$A$41,0)))^INDEX('Scoring Coefficients'!$F$2:$F$41,MATCH($C24&amp;G$2,'Scoring Coefficients'!$A$2:$A$41,0)))),0),0)</f>
        <v>0</v>
      </c>
      <c r="H26" s="27">
        <f>IF(AND(H24&lt;&gt;0,H24&lt;&gt;"",$D24&lt;&gt;""),IFERROR(INT(INDEX('Scoring Coefficients'!$D$2:$D$33,MATCH($C24&amp;H$2,'Scoring Coefficients'!$A$2:$A$33,0))*(((INT((H24*100)*INDEX('Age Factors'!$C$2:$AJ$24,MATCH(H$2,'Age Factors'!$B$2:$B$24,0),MATCH($C24&amp;IF($D24&lt;30,30,FLOOR($D24/5,1)*5),'Age Factors'!$C$1:$AJ$1,0))))-INDEX('Scoring Coefficients'!$E$2:$E$33,MATCH($C24&amp;H$2,'Scoring Coefficients'!$A$2:$A$33,0)))^INDEX('Scoring Coefficients'!$F$2:$F$33,MATCH($C24&amp;H$2,'Scoring Coefficients'!$A$2:$A$33,0)))),0),0)</f>
        <v>0</v>
      </c>
      <c r="I26" s="27">
        <f>IF(AND(I24&lt;&gt;0,I24&lt;&gt;"",$D24&lt;&gt;""),IFERROR(INT(INDEX('Scoring Coefficients'!$D$2:$D$41,MATCH($C24&amp;I$2,'Scoring Coefficients'!$A$2:$A$41,0))*((ROUNDDOWN((I24*INDEX('Age Factors'!$C$2:$AJ$28,MATCH(I$2,'Age Factors'!$B$2:$B$28,0),MATCH($C24&amp;IF($D24&lt;30,30,FLOOR($D24/5,1)*5),'Age Factors'!$C$1:$AJ$1,0))),2)-INDEX('Scoring Coefficients'!$E$2:$E$41,MATCH($C24&amp;I$2,'Scoring Coefficients'!$A$2:$A$41,0)))^INDEX('Scoring Coefficients'!$F$2:$F$41,MATCH($C24&amp;I$2,'Scoring Coefficients'!$A$2:$A$41,0)))),0),0)</f>
        <v>0</v>
      </c>
      <c r="J26" s="27">
        <f>IF(AND(J24&lt;&gt;0,J24&lt;&gt;"",$D24&lt;&gt;""),IFERROR(INT(INDEX('Scoring Coefficients'!$D$2:$D$33,MATCH($C24&amp;J$2,'Scoring Coefficients'!$A$2:$A$33,0))*((INDEX('Scoring Coefficients'!$E$2:$E$33,MATCH($C24&amp;J$2,'Scoring Coefficients'!$A$2:$A$33,0))-ROUNDUP((IFERROR((LEFT(J24,FIND(":",J24)-1)*60)+RIGHT(J24,LEN(J24)-FIND(":",J24)),J24)*INDEX('Age Factors'!$C$2:$AJ$24,MATCH(J$2,'Age Factors'!$B$2:$B$24,0),MATCH($C24&amp;IF($D24&lt;30,30,FLOOR($D24/5,1)*5),'Age Factors'!$C$1:$AJ$1,0))),2))^INDEX('Scoring Coefficients'!$F$2:$F$33,MATCH($C24&amp;J$2,'Scoring Coefficients'!$A$2:$A$33,0)))),0),0)</f>
        <v>0</v>
      </c>
      <c r="K26" s="46"/>
      <c r="L26" s="27">
        <f>IF(AND(L24&lt;&gt;0,L24&lt;&gt;"",$D24&lt;&gt;""),IFERROR(INT(INDEX('Scoring Coefficients'!$D$2:$D$33,MATCH($C24&amp;L$2,'Scoring Coefficients'!$A$2:$A$33,0))*((INDEX('Scoring Coefficients'!$E$2:$E$33,MATCH($C24&amp;L$2,'Scoring Coefficients'!$A$2:$A$33,0))-ROUNDUP((IFERROR((LEFT(L24,FIND(":",L24)-1)*60)+RIGHT(L24,LEN(L24)-FIND(":",L24)),L24)*INDEX('Age Factors'!$C$2:$AJ$24,MATCH(L$2,'Age Factors'!$B$2:$B$24,0),MATCH($C24&amp;IF($D24&lt;30,30,FLOOR($D24/5,1)*5),'Age Factors'!$C$1:$AJ$1,0))),2))^INDEX('Scoring Coefficients'!$F$2:$F$33,MATCH($C24&amp;L$2,'Scoring Coefficients'!$A$2:$A$33,0)))),0),0)</f>
        <v>0</v>
      </c>
      <c r="M26" s="27">
        <f>IF(AND(M24&lt;&gt;0,M24&lt;&gt;"",$D24&lt;&gt;""),IFERROR(INT(INDEX('Scoring Coefficients'!$D$2:$D$33,MATCH($C24&amp;M$2,'Scoring Coefficients'!$A$2:$A$33,0))*(((INT((M24*100)*INDEX('Age Factors'!$C$2:$AJ$24,MATCH(M$2,'Age Factors'!$B$2:$B$24,0),MATCH($C24&amp;IF($D24&lt;30,30,FLOOR($D24/5,1)*5),'Age Factors'!$C$1:$AJ$1,0))))-INDEX('Scoring Coefficients'!$E$2:$E$33,MATCH($C24&amp;M$2,'Scoring Coefficients'!$A$2:$A$33,0)))^INDEX('Scoring Coefficients'!$F$2:$F$33,MATCH($C24&amp;M$2,'Scoring Coefficients'!$A$2:$A$33,0)))),0),0)</f>
        <v>0</v>
      </c>
      <c r="N26" s="27">
        <f>IF(AND(N24&lt;&gt;0,N24&lt;&gt;"",$D24&lt;&gt;""),IFERROR(INT(INDEX('Scoring Coefficients'!$D$2:$D$41,MATCH($C24&amp;N$2,'Scoring Coefficients'!$A$2:$A$41,0))*((ROUNDDOWN((N24*INDEX('Age Factors'!$C$2:$AJ$28,MATCH(N$2,'Age Factors'!$B$2:$B$28,0),MATCH($C24&amp;IF($D24&lt;30,30,FLOOR($D24/5,1)*5),'Age Factors'!$C$1:$AJ$1,0))),2)-INDEX('Scoring Coefficients'!$E$2:$E$41,MATCH($C24&amp;N$2,'Scoring Coefficients'!$A$2:$A$41,0)))^INDEX('Scoring Coefficients'!$F$2:$F$41,MATCH($C24&amp;N$2,'Scoring Coefficients'!$A$2:$A$41,0)))),0),0)</f>
        <v>0</v>
      </c>
      <c r="O26" s="27">
        <f>IF(AND(O24&lt;&gt;0,O24&lt;&gt;"",$D24&lt;&gt;""),IFERROR(INT(INDEX('Scoring Coefficients'!$D$2:$D$33,MATCH($C24&amp;O$2,'Scoring Coefficients'!$A$2:$A$33,0))*(((INT((O24*100)*INDEX('Age Factors'!$C$2:$AJ$24,MATCH(O$2,'Age Factors'!$B$2:$B$24,0),MATCH($C24&amp;IF($D24&lt;30,30,FLOOR($D24/5,1)*5),'Age Factors'!$C$1:$AJ$1,0))))-INDEX('Scoring Coefficients'!$E$2:$E$33,MATCH($C24&amp;O$2,'Scoring Coefficients'!$A$2:$A$33,0)))^INDEX('Scoring Coefficients'!$F$2:$F$33,MATCH($C24&amp;O$2,'Scoring Coefficients'!$A$2:$A$33,0)))),0),0)</f>
        <v>0</v>
      </c>
      <c r="P26" s="27">
        <f>IF(AND(P24&lt;&gt;0,P24&lt;&gt;"",$D24&lt;&gt;""),IFERROR(INT(INDEX('Scoring Coefficients'!$D$2:$D$33,MATCH($C24&amp;P$2,'Scoring Coefficients'!$A$2:$A$33,0))*((INDEX('Scoring Coefficients'!$E$2:$E$33,MATCH($C24&amp;P$2,'Scoring Coefficients'!$A$2:$A$33,0))-ROUNDUP((IFERROR((LEFT(P24,FIND(":",P24)-1)*60)+RIGHT(P24,LEN(P24)-FIND(":",P24)),P24)*INDEX('Age Factors'!$C$2:$AJ$24,MATCH(P$2,'Age Factors'!$B$2:$B$24,0),MATCH($C24&amp;IF($D24&lt;30,30,FLOOR($D24/5,1)*5),'Age Factors'!$C$1:$AJ$1,0))),2))^INDEX('Scoring Coefficients'!$F$2:$F$33,MATCH($C24&amp;P$2,'Scoring Coefficients'!$A$2:$A$33,0)))),0),0)</f>
        <v>0</v>
      </c>
      <c r="Q26" s="46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5" customHeight="1" x14ac:dyDescent="0.25">
      <c r="A27" s="39"/>
      <c r="B27" s="39"/>
      <c r="C27" s="41" t="s">
        <v>76</v>
      </c>
      <c r="D27" s="43"/>
      <c r="E27" s="45">
        <f>IF(OR(G27="DNS",H27="DNS",I27="DNS",J27="DNS",L27="DNS",M27="DNS",N27="DNS",O27="DNS",P27="DNS"),"DNF",SUM(F29,G29,H29,I29,J29)+SUM(L29,M29,N29,O29,P29))</f>
        <v>0</v>
      </c>
      <c r="F27" s="26"/>
      <c r="G27" s="26"/>
      <c r="H27" s="28"/>
      <c r="I27" s="28"/>
      <c r="J27" s="29"/>
      <c r="K27" s="45">
        <f>IF(OR(G27="DNS",H27="DNS",I27="DNS",J27="DNS"),"DNF",SUM(F29,G29,H29,I29,J29))</f>
        <v>0</v>
      </c>
      <c r="L27" s="28"/>
      <c r="M27" s="28"/>
      <c r="N27" s="28"/>
      <c r="O27" s="28"/>
      <c r="P27" s="29"/>
      <c r="Q27" s="45">
        <f>IF(OR(L27="DNS",M27="DNS",N27="DNS",O27="DNS",P27="DNS"),"DNF",SUM(L29,M29,N29,O29,P29))</f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5" customHeight="1" x14ac:dyDescent="0.25">
      <c r="A28" s="48"/>
      <c r="B28" s="48"/>
      <c r="C28" s="49"/>
      <c r="D28" s="50"/>
      <c r="E28" s="47"/>
      <c r="F28" s="29"/>
      <c r="G28" s="32"/>
      <c r="H28" s="33"/>
      <c r="I28" s="33"/>
      <c r="J28" s="32"/>
      <c r="K28" s="47"/>
      <c r="L28" s="31"/>
      <c r="M28" s="31"/>
      <c r="N28" s="33"/>
      <c r="O28" s="33"/>
      <c r="P28" s="32"/>
      <c r="Q28" s="47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5" customHeight="1" x14ac:dyDescent="0.2">
      <c r="A29" s="40"/>
      <c r="B29" s="40"/>
      <c r="C29" s="42"/>
      <c r="D29" s="44"/>
      <c r="E29" s="46"/>
      <c r="F29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G29" s="27">
        <f>IF(AND(G27&lt;&gt;0,G27&lt;&gt;"",$D27&lt;&gt;""),IFERROR(INT(INDEX('Scoring Coefficients'!$D$2:$D$41,MATCH($C27&amp;G$2,'Scoring Coefficients'!$A$2:$A$41,0))*((ROUNDDOWN((G27*INDEX('Age Factors'!$C$2:$AJ$28,MATCH(G$2,'Age Factors'!$B$2:$B$28,0),MATCH($C27&amp;IF($D27&lt;30,30,FLOOR($D27/5,1)*5),'Age Factors'!$C$1:$AJ$1,0))),2)-INDEX('Scoring Coefficients'!$E$2:$E$41,MATCH($C27&amp;G$2,'Scoring Coefficients'!$A$2:$A$41,0)))^INDEX('Scoring Coefficients'!$F$2:$F$41,MATCH($C27&amp;G$2,'Scoring Coefficients'!$A$2:$A$41,0)))),0),0)</f>
        <v>0</v>
      </c>
      <c r="H29" s="2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I29" s="27">
        <f>IF(AND(I27&lt;&gt;0,I27&lt;&gt;"",$D27&lt;&gt;""),IFERROR(INT(INDEX('Scoring Coefficients'!$D$2:$D$41,MATCH($C27&amp;I$2,'Scoring Coefficients'!$A$2:$A$41,0))*((ROUNDDOWN((I27*INDEX('Age Factors'!$C$2:$AJ$28,MATCH(I$2,'Age Factors'!$B$2:$B$28,0),MATCH($C27&amp;IF($D27&lt;30,30,FLOOR($D27/5,1)*5),'Age Factors'!$C$1:$AJ$1,0))),2)-INDEX('Scoring Coefficients'!$E$2:$E$41,MATCH($C27&amp;I$2,'Scoring Coefficients'!$A$2:$A$41,0)))^INDEX('Scoring Coefficients'!$F$2:$F$41,MATCH($C27&amp;I$2,'Scoring Coefficients'!$A$2:$A$41,0)))),0),0)</f>
        <v>0</v>
      </c>
      <c r="J29" s="27">
        <f>IF(AND(J27&lt;&gt;0,J27&lt;&gt;"",$D27&lt;&gt;""),IFERROR(INT(INDEX('Scoring Coefficients'!$D$2:$D$33,MATCH($C27&amp;J$2,'Scoring Coefficients'!$A$2:$A$33,0))*((INDEX('Scoring Coefficients'!$E$2:$E$33,MATCH($C27&amp;J$2,'Scoring Coefficients'!$A$2:$A$33,0))-ROUNDUP((IFERROR((LEFT(J27,FIND(":",J27)-1)*60)+RIGHT(J27,LEN(J27)-FIND(":",J27)),J27)*INDEX('Age Factors'!$C$2:$AJ$24,MATCH(J$2,'Age Factors'!$B$2:$B$24,0),MATCH($C27&amp;IF($D27&lt;30,30,FLOOR($D27/5,1)*5),'Age Factors'!$C$1:$AJ$1,0))),2))^INDEX('Scoring Coefficients'!$F$2:$F$33,MATCH($C27&amp;J$2,'Scoring Coefficients'!$A$2:$A$33,0)))),0),0)</f>
        <v>0</v>
      </c>
      <c r="K29" s="46"/>
      <c r="L29" s="27">
        <f>IF(AND(L27&lt;&gt;0,L27&lt;&gt;"",$D27&lt;&gt;""),IFERROR(INT(INDEX('Scoring Coefficients'!$D$2:$D$33,MATCH($C27&amp;L$2,'Scoring Coefficients'!$A$2:$A$33,0))*((INDEX('Scoring Coefficients'!$E$2:$E$33,MATCH($C27&amp;L$2,'Scoring Coefficients'!$A$2:$A$33,0))-ROUNDUP((IFERROR((LEFT(L27,FIND(":",L27)-1)*60)+RIGHT(L27,LEN(L27)-FIND(":",L27)),L27)*INDEX('Age Factors'!$C$2:$AJ$24,MATCH(L$2,'Age Factors'!$B$2:$B$24,0),MATCH($C27&amp;IF($D27&lt;30,30,FLOOR($D27/5,1)*5),'Age Factors'!$C$1:$AJ$1,0))),2))^INDEX('Scoring Coefficients'!$F$2:$F$33,MATCH($C27&amp;L$2,'Scoring Coefficients'!$A$2:$A$33,0)))),0),0)</f>
        <v>0</v>
      </c>
      <c r="M29" s="27">
        <f>IF(AND(M27&lt;&gt;0,M27&lt;&gt;"",$D27&lt;&gt;""),IFERROR(INT(INDEX('Scoring Coefficients'!$D$2:$D$33,MATCH($C27&amp;M$2,'Scoring Coefficients'!$A$2:$A$33,0))*(((INT((M27*100)*INDEX('Age Factors'!$C$2:$AJ$24,MATCH(M$2,'Age Factors'!$B$2:$B$24,0),MATCH($C27&amp;IF($D27&lt;30,30,FLOOR($D27/5,1)*5),'Age Factors'!$C$1:$AJ$1,0))))-INDEX('Scoring Coefficients'!$E$2:$E$33,MATCH($C27&amp;M$2,'Scoring Coefficients'!$A$2:$A$33,0)))^INDEX('Scoring Coefficients'!$F$2:$F$33,MATCH($C27&amp;M$2,'Scoring Coefficients'!$A$2:$A$33,0)))),0),0)</f>
        <v>0</v>
      </c>
      <c r="N29" s="27">
        <f>IF(AND(N27&lt;&gt;0,N27&lt;&gt;"",$D27&lt;&gt;""),IFERROR(INT(INDEX('Scoring Coefficients'!$D$2:$D$41,MATCH($C27&amp;N$2,'Scoring Coefficients'!$A$2:$A$41,0))*((ROUNDDOWN((N27*INDEX('Age Factors'!$C$2:$AJ$28,MATCH(N$2,'Age Factors'!$B$2:$B$28,0),MATCH($C27&amp;IF($D27&lt;30,30,FLOOR($D27/5,1)*5),'Age Factors'!$C$1:$AJ$1,0))),2)-INDEX('Scoring Coefficients'!$E$2:$E$41,MATCH($C27&amp;N$2,'Scoring Coefficients'!$A$2:$A$41,0)))^INDEX('Scoring Coefficients'!$F$2:$F$41,MATCH($C27&amp;N$2,'Scoring Coefficients'!$A$2:$A$41,0)))),0),0)</f>
        <v>0</v>
      </c>
      <c r="O29" s="27">
        <f>IF(AND(O27&lt;&gt;0,O27&lt;&gt;"",$D27&lt;&gt;""),IFERROR(INT(INDEX('Scoring Coefficients'!$D$2:$D$33,MATCH($C27&amp;O$2,'Scoring Coefficients'!$A$2:$A$33,0))*(((INT((O27*100)*INDEX('Age Factors'!$C$2:$AJ$24,MATCH(O$2,'Age Factors'!$B$2:$B$24,0),MATCH($C27&amp;IF($D27&lt;30,30,FLOOR($D27/5,1)*5),'Age Factors'!$C$1:$AJ$1,0))))-INDEX('Scoring Coefficients'!$E$2:$E$33,MATCH($C27&amp;O$2,'Scoring Coefficients'!$A$2:$A$33,0)))^INDEX('Scoring Coefficients'!$F$2:$F$33,MATCH($C27&amp;O$2,'Scoring Coefficients'!$A$2:$A$33,0)))),0),0)</f>
        <v>0</v>
      </c>
      <c r="P29" s="27">
        <f>IF(AND(P27&lt;&gt;0,P27&lt;&gt;"",$D27&lt;&gt;""),IFERROR(INT(INDEX('Scoring Coefficients'!$D$2:$D$33,MATCH($C27&amp;P$2,'Scoring Coefficients'!$A$2:$A$33,0))*((INDEX('Scoring Coefficients'!$E$2:$E$33,MATCH($C27&amp;P$2,'Scoring Coefficients'!$A$2:$A$33,0))-ROUNDUP((IFERROR((LEFT(P27,FIND(":",P27)-1)*60)+RIGHT(P27,LEN(P27)-FIND(":",P27)),P27)*INDEX('Age Factors'!$C$2:$AJ$24,MATCH(P$2,'Age Factors'!$B$2:$B$24,0),MATCH($C27&amp;IF($D27&lt;30,30,FLOOR($D27/5,1)*5),'Age Factors'!$C$1:$AJ$1,0))),2))^INDEX('Scoring Coefficients'!$F$2:$F$33,MATCH($C27&amp;P$2,'Scoring Coefficients'!$A$2:$A$33,0)))),0),0)</f>
        <v>0</v>
      </c>
      <c r="Q29" s="46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5" customHeight="1" x14ac:dyDescent="0.25">
      <c r="A30" s="39"/>
      <c r="B30" s="39"/>
      <c r="C30" s="41" t="s">
        <v>76</v>
      </c>
      <c r="D30" s="43"/>
      <c r="E30" s="45">
        <f>IF(OR(G30="DNS",H30="DNS",I30="DNS",J30="DNS",L30="DNS",M30="DNS",N30="DNS",O30="DNS",P30="DNS"),"DNF",SUM(F32,G32,H32,I32,J32)+SUM(L32,M32,N32,O32,P32))</f>
        <v>0</v>
      </c>
      <c r="F30" s="26"/>
      <c r="G30" s="26"/>
      <c r="H30" s="28"/>
      <c r="I30" s="28"/>
      <c r="J30" s="29"/>
      <c r="K30" s="45">
        <f>IF(OR(G30="DNS",H30="DNS",I30="DNS",J30="DNS"),"DNF",SUM(F32,G32,H32,I32,J32))</f>
        <v>0</v>
      </c>
      <c r="L30" s="28"/>
      <c r="M30" s="28"/>
      <c r="N30" s="28"/>
      <c r="O30" s="28"/>
      <c r="P30" s="29"/>
      <c r="Q30" s="45">
        <f>IF(OR(L30="DNS",M30="DNS",N30="DNS",O30="DNS",P30="DNS"),"DNF",SUM(L32,M32,N32,O32,P32))</f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5" customHeight="1" x14ac:dyDescent="0.25">
      <c r="A31" s="48"/>
      <c r="B31" s="48"/>
      <c r="C31" s="49"/>
      <c r="D31" s="50"/>
      <c r="E31" s="47"/>
      <c r="F31" s="29"/>
      <c r="G31" s="32"/>
      <c r="H31" s="33"/>
      <c r="I31" s="33"/>
      <c r="J31" s="32"/>
      <c r="K31" s="47"/>
      <c r="L31" s="31"/>
      <c r="M31" s="31"/>
      <c r="N31" s="33"/>
      <c r="O31" s="33"/>
      <c r="P31" s="32"/>
      <c r="Q31" s="47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5" customHeight="1" x14ac:dyDescent="0.2">
      <c r="A32" s="40"/>
      <c r="B32" s="40"/>
      <c r="C32" s="42"/>
      <c r="D32" s="44"/>
      <c r="E32" s="46"/>
      <c r="F32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G32" s="27">
        <f>IF(AND(G30&lt;&gt;0,G30&lt;&gt;"",$D30&lt;&gt;""),IFERROR(INT(INDEX('Scoring Coefficients'!$D$2:$D$41,MATCH($C30&amp;G$2,'Scoring Coefficients'!$A$2:$A$41,0))*((ROUNDDOWN((G30*INDEX('Age Factors'!$C$2:$AJ$28,MATCH(G$2,'Age Factors'!$B$2:$B$28,0),MATCH($C30&amp;IF($D30&lt;30,30,FLOOR($D30/5,1)*5),'Age Factors'!$C$1:$AJ$1,0))),2)-INDEX('Scoring Coefficients'!$E$2:$E$41,MATCH($C30&amp;G$2,'Scoring Coefficients'!$A$2:$A$41,0)))^INDEX('Scoring Coefficients'!$F$2:$F$41,MATCH($C30&amp;G$2,'Scoring Coefficients'!$A$2:$A$41,0)))),0),0)</f>
        <v>0</v>
      </c>
      <c r="H32" s="27">
        <f>IF(AND(H30&lt;&gt;0,H30&lt;&gt;"",$D30&lt;&gt;""),IFERROR(INT(INDEX('Scoring Coefficients'!$D$2:$D$33,MATCH($C30&amp;H$2,'Scoring Coefficients'!$A$2:$A$33,0))*(((INT((H30*100)*INDEX('Age Factors'!$C$2:$AJ$24,MATCH(H$2,'Age Factors'!$B$2:$B$24,0),MATCH($C30&amp;IF($D30&lt;30,30,FLOOR($D30/5,1)*5),'Age Factors'!$C$1:$AJ$1,0))))-INDEX('Scoring Coefficients'!$E$2:$E$33,MATCH($C30&amp;H$2,'Scoring Coefficients'!$A$2:$A$33,0)))^INDEX('Scoring Coefficients'!$F$2:$F$33,MATCH($C30&amp;H$2,'Scoring Coefficients'!$A$2:$A$33,0)))),0),0)</f>
        <v>0</v>
      </c>
      <c r="I32" s="27">
        <f>IF(AND(I30&lt;&gt;0,I30&lt;&gt;"",$D30&lt;&gt;""),IFERROR(INT(INDEX('Scoring Coefficients'!$D$2:$D$41,MATCH($C30&amp;I$2,'Scoring Coefficients'!$A$2:$A$41,0))*((ROUNDDOWN((I30*INDEX('Age Factors'!$C$2:$AJ$28,MATCH(I$2,'Age Factors'!$B$2:$B$28,0),MATCH($C30&amp;IF($D30&lt;30,30,FLOOR($D30/5,1)*5),'Age Factors'!$C$1:$AJ$1,0))),2)-INDEX('Scoring Coefficients'!$E$2:$E$41,MATCH($C30&amp;I$2,'Scoring Coefficients'!$A$2:$A$41,0)))^INDEX('Scoring Coefficients'!$F$2:$F$41,MATCH($C30&amp;I$2,'Scoring Coefficients'!$A$2:$A$41,0)))),0),0)</f>
        <v>0</v>
      </c>
      <c r="J32" s="27">
        <f>IF(AND(J30&lt;&gt;0,J30&lt;&gt;"",$D30&lt;&gt;""),IFERROR(INT(INDEX('Scoring Coefficients'!$D$2:$D$33,MATCH($C30&amp;J$2,'Scoring Coefficients'!$A$2:$A$33,0))*((INDEX('Scoring Coefficients'!$E$2:$E$33,MATCH($C30&amp;J$2,'Scoring Coefficients'!$A$2:$A$33,0))-ROUNDUP((IFERROR((LEFT(J30,FIND(":",J30)-1)*60)+RIGHT(J30,LEN(J30)-FIND(":",J30)),J30)*INDEX('Age Factors'!$C$2:$AJ$24,MATCH(J$2,'Age Factors'!$B$2:$B$24,0),MATCH($C30&amp;IF($D30&lt;30,30,FLOOR($D30/5,1)*5),'Age Factors'!$C$1:$AJ$1,0))),2))^INDEX('Scoring Coefficients'!$F$2:$F$33,MATCH($C30&amp;J$2,'Scoring Coefficients'!$A$2:$A$33,0)))),0),0)</f>
        <v>0</v>
      </c>
      <c r="K32" s="46"/>
      <c r="L32" s="27">
        <f>IF(AND(L30&lt;&gt;0,L30&lt;&gt;"",$D30&lt;&gt;""),IFERROR(INT(INDEX('Scoring Coefficients'!$D$2:$D$33,MATCH($C30&amp;L$2,'Scoring Coefficients'!$A$2:$A$33,0))*((INDEX('Scoring Coefficients'!$E$2:$E$33,MATCH($C30&amp;L$2,'Scoring Coefficients'!$A$2:$A$33,0))-ROUNDUP((IFERROR((LEFT(L30,FIND(":",L30)-1)*60)+RIGHT(L30,LEN(L30)-FIND(":",L30)),L30)*INDEX('Age Factors'!$C$2:$AJ$24,MATCH(L$2,'Age Factors'!$B$2:$B$24,0),MATCH($C30&amp;IF($D30&lt;30,30,FLOOR($D30/5,1)*5),'Age Factors'!$C$1:$AJ$1,0))),2))^INDEX('Scoring Coefficients'!$F$2:$F$33,MATCH($C30&amp;L$2,'Scoring Coefficients'!$A$2:$A$33,0)))),0),0)</f>
        <v>0</v>
      </c>
      <c r="M32" s="27">
        <f>IF(AND(M30&lt;&gt;0,M30&lt;&gt;"",$D30&lt;&gt;""),IFERROR(INT(INDEX('Scoring Coefficients'!$D$2:$D$33,MATCH($C30&amp;M$2,'Scoring Coefficients'!$A$2:$A$33,0))*(((INT((M30*100)*INDEX('Age Factors'!$C$2:$AJ$24,MATCH(M$2,'Age Factors'!$B$2:$B$24,0),MATCH($C30&amp;IF($D30&lt;30,30,FLOOR($D30/5,1)*5),'Age Factors'!$C$1:$AJ$1,0))))-INDEX('Scoring Coefficients'!$E$2:$E$33,MATCH($C30&amp;M$2,'Scoring Coefficients'!$A$2:$A$33,0)))^INDEX('Scoring Coefficients'!$F$2:$F$33,MATCH($C30&amp;M$2,'Scoring Coefficients'!$A$2:$A$33,0)))),0),0)</f>
        <v>0</v>
      </c>
      <c r="N32" s="27">
        <f>IF(AND(N30&lt;&gt;0,N30&lt;&gt;"",$D30&lt;&gt;""),IFERROR(INT(INDEX('Scoring Coefficients'!$D$2:$D$41,MATCH($C30&amp;N$2,'Scoring Coefficients'!$A$2:$A$41,0))*((ROUNDDOWN((N30*INDEX('Age Factors'!$C$2:$AJ$28,MATCH(N$2,'Age Factors'!$B$2:$B$28,0),MATCH($C30&amp;IF($D30&lt;30,30,FLOOR($D30/5,1)*5),'Age Factors'!$C$1:$AJ$1,0))),2)-INDEX('Scoring Coefficients'!$E$2:$E$41,MATCH($C30&amp;N$2,'Scoring Coefficients'!$A$2:$A$41,0)))^INDEX('Scoring Coefficients'!$F$2:$F$41,MATCH($C30&amp;N$2,'Scoring Coefficients'!$A$2:$A$41,0)))),0),0)</f>
        <v>0</v>
      </c>
      <c r="O32" s="27">
        <f>IF(AND(O30&lt;&gt;0,O30&lt;&gt;"",$D30&lt;&gt;""),IFERROR(INT(INDEX('Scoring Coefficients'!$D$2:$D$33,MATCH($C30&amp;O$2,'Scoring Coefficients'!$A$2:$A$33,0))*(((INT((O30*100)*INDEX('Age Factors'!$C$2:$AJ$24,MATCH(O$2,'Age Factors'!$B$2:$B$24,0),MATCH($C30&amp;IF($D30&lt;30,30,FLOOR($D30/5,1)*5),'Age Factors'!$C$1:$AJ$1,0))))-INDEX('Scoring Coefficients'!$E$2:$E$33,MATCH($C30&amp;O$2,'Scoring Coefficients'!$A$2:$A$33,0)))^INDEX('Scoring Coefficients'!$F$2:$F$33,MATCH($C30&amp;O$2,'Scoring Coefficients'!$A$2:$A$33,0)))),0),0)</f>
        <v>0</v>
      </c>
      <c r="P32" s="27">
        <f>IF(AND(P30&lt;&gt;0,P30&lt;&gt;"",$D30&lt;&gt;""),IFERROR(INT(INDEX('Scoring Coefficients'!$D$2:$D$33,MATCH($C30&amp;P$2,'Scoring Coefficients'!$A$2:$A$33,0))*((INDEX('Scoring Coefficients'!$E$2:$E$33,MATCH($C30&amp;P$2,'Scoring Coefficients'!$A$2:$A$33,0))-ROUNDUP((IFERROR((LEFT(P30,FIND(":",P30)-1)*60)+RIGHT(P30,LEN(P30)-FIND(":",P30)),P30)*INDEX('Age Factors'!$C$2:$AJ$24,MATCH(P$2,'Age Factors'!$B$2:$B$24,0),MATCH($C30&amp;IF($D30&lt;30,30,FLOOR($D30/5,1)*5),'Age Factors'!$C$1:$AJ$1,0))),2))^INDEX('Scoring Coefficients'!$F$2:$F$33,MATCH($C30&amp;P$2,'Scoring Coefficients'!$A$2:$A$33,0)))),0),0)</f>
        <v>0</v>
      </c>
      <c r="Q32" s="46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5" customHeight="1" x14ac:dyDescent="0.25">
      <c r="A33" s="39"/>
      <c r="B33" s="39"/>
      <c r="C33" s="41" t="s">
        <v>76</v>
      </c>
      <c r="D33" s="43"/>
      <c r="E33" s="45">
        <f>IF(OR(G33="DNS",H33="DNS",I33="DNS",J33="DNS",L33="DNS",M33="DNS",N33="DNS",O33="DNS",P33="DNS"),"DNF",SUM(F35,G35,H35,I35,J35)+SUM(L35,M35,N35,O35,P35))</f>
        <v>0</v>
      </c>
      <c r="F33" s="26"/>
      <c r="G33" s="26"/>
      <c r="H33" s="28"/>
      <c r="I33" s="28"/>
      <c r="J33" s="29"/>
      <c r="K33" s="45">
        <f>IF(OR(G33="DNS",H33="DNS",I33="DNS",J33="DNS"),"DNF",SUM(F35,G35,H35,I35,J35))</f>
        <v>0</v>
      </c>
      <c r="L33" s="28"/>
      <c r="M33" s="28"/>
      <c r="N33" s="28"/>
      <c r="O33" s="28"/>
      <c r="P33" s="29"/>
      <c r="Q33" s="45">
        <f>IF(OR(L33="DNS",M33="DNS",N33="DNS",O33="DNS",P33="DNS"),"DNF",SUM(L35,M35,N35,O35,P35))</f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5" customHeight="1" x14ac:dyDescent="0.25">
      <c r="A34" s="48"/>
      <c r="B34" s="48"/>
      <c r="C34" s="49"/>
      <c r="D34" s="50"/>
      <c r="E34" s="47"/>
      <c r="F34" s="29"/>
      <c r="G34" s="32"/>
      <c r="H34" s="33"/>
      <c r="I34" s="33"/>
      <c r="J34" s="32"/>
      <c r="K34" s="47"/>
      <c r="L34" s="31"/>
      <c r="M34" s="31"/>
      <c r="N34" s="33"/>
      <c r="O34" s="33"/>
      <c r="P34" s="32"/>
      <c r="Q34" s="47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5" customHeight="1" x14ac:dyDescent="0.2">
      <c r="A35" s="40"/>
      <c r="B35" s="40"/>
      <c r="C35" s="42"/>
      <c r="D35" s="44"/>
      <c r="E35" s="46"/>
      <c r="F35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G35" s="27">
        <f>IF(AND(G33&lt;&gt;0,G33&lt;&gt;"",$D33&lt;&gt;""),IFERROR(INT(INDEX('Scoring Coefficients'!$D$2:$D$41,MATCH($C33&amp;G$2,'Scoring Coefficients'!$A$2:$A$41,0))*((ROUNDDOWN((G33*INDEX('Age Factors'!$C$2:$AJ$28,MATCH(G$2,'Age Factors'!$B$2:$B$28,0),MATCH($C33&amp;IF($D33&lt;30,30,FLOOR($D33/5,1)*5),'Age Factors'!$C$1:$AJ$1,0))),2)-INDEX('Scoring Coefficients'!$E$2:$E$41,MATCH($C33&amp;G$2,'Scoring Coefficients'!$A$2:$A$41,0)))^INDEX('Scoring Coefficients'!$F$2:$F$41,MATCH($C33&amp;G$2,'Scoring Coefficients'!$A$2:$A$41,0)))),0),0)</f>
        <v>0</v>
      </c>
      <c r="H35" s="2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I35" s="27">
        <f>IF(AND(I33&lt;&gt;0,I33&lt;&gt;"",$D33&lt;&gt;""),IFERROR(INT(INDEX('Scoring Coefficients'!$D$2:$D$41,MATCH($C33&amp;I$2,'Scoring Coefficients'!$A$2:$A$41,0))*((ROUNDDOWN((I33*INDEX('Age Factors'!$C$2:$AJ$28,MATCH(I$2,'Age Factors'!$B$2:$B$28,0),MATCH($C33&amp;IF($D33&lt;30,30,FLOOR($D33/5,1)*5),'Age Factors'!$C$1:$AJ$1,0))),2)-INDEX('Scoring Coefficients'!$E$2:$E$41,MATCH($C33&amp;I$2,'Scoring Coefficients'!$A$2:$A$41,0)))^INDEX('Scoring Coefficients'!$F$2:$F$41,MATCH($C33&amp;I$2,'Scoring Coefficients'!$A$2:$A$41,0)))),0),0)</f>
        <v>0</v>
      </c>
      <c r="J35" s="27">
        <f>IF(AND(J33&lt;&gt;0,J33&lt;&gt;"",$D33&lt;&gt;""),IFERROR(INT(INDEX('Scoring Coefficients'!$D$2:$D$33,MATCH($C33&amp;J$2,'Scoring Coefficients'!$A$2:$A$33,0))*((INDEX('Scoring Coefficients'!$E$2:$E$33,MATCH($C33&amp;J$2,'Scoring Coefficients'!$A$2:$A$33,0))-ROUNDUP((IFERROR((LEFT(J33,FIND(":",J33)-1)*60)+RIGHT(J33,LEN(J33)-FIND(":",J33)),J33)*INDEX('Age Factors'!$C$2:$AJ$24,MATCH(J$2,'Age Factors'!$B$2:$B$24,0),MATCH($C33&amp;IF($D33&lt;30,30,FLOOR($D33/5,1)*5),'Age Factors'!$C$1:$AJ$1,0))),2))^INDEX('Scoring Coefficients'!$F$2:$F$33,MATCH($C33&amp;J$2,'Scoring Coefficients'!$A$2:$A$33,0)))),0),0)</f>
        <v>0</v>
      </c>
      <c r="K35" s="46"/>
      <c r="L35" s="27">
        <f>IF(AND(L33&lt;&gt;0,L33&lt;&gt;"",$D33&lt;&gt;""),IFERROR(INT(INDEX('Scoring Coefficients'!$D$2:$D$33,MATCH($C33&amp;L$2,'Scoring Coefficients'!$A$2:$A$33,0))*((INDEX('Scoring Coefficients'!$E$2:$E$33,MATCH($C33&amp;L$2,'Scoring Coefficients'!$A$2:$A$33,0))-ROUNDUP((IFERROR((LEFT(L33,FIND(":",L33)-1)*60)+RIGHT(L33,LEN(L33)-FIND(":",L33)),L33)*INDEX('Age Factors'!$C$2:$AJ$24,MATCH(L$2,'Age Factors'!$B$2:$B$24,0),MATCH($C33&amp;IF($D33&lt;30,30,FLOOR($D33/5,1)*5),'Age Factors'!$C$1:$AJ$1,0))),2))^INDEX('Scoring Coefficients'!$F$2:$F$33,MATCH($C33&amp;L$2,'Scoring Coefficients'!$A$2:$A$33,0)))),0),0)</f>
        <v>0</v>
      </c>
      <c r="M35" s="27">
        <f>IF(AND(M33&lt;&gt;0,M33&lt;&gt;"",$D33&lt;&gt;""),IFERROR(INT(INDEX('Scoring Coefficients'!$D$2:$D$33,MATCH($C33&amp;M$2,'Scoring Coefficients'!$A$2:$A$33,0))*(((INT((M33*100)*INDEX('Age Factors'!$C$2:$AJ$24,MATCH(M$2,'Age Factors'!$B$2:$B$24,0),MATCH($C33&amp;IF($D33&lt;30,30,FLOOR($D33/5,1)*5),'Age Factors'!$C$1:$AJ$1,0))))-INDEX('Scoring Coefficients'!$E$2:$E$33,MATCH($C33&amp;M$2,'Scoring Coefficients'!$A$2:$A$33,0)))^INDEX('Scoring Coefficients'!$F$2:$F$33,MATCH($C33&amp;M$2,'Scoring Coefficients'!$A$2:$A$33,0)))),0),0)</f>
        <v>0</v>
      </c>
      <c r="N35" s="27">
        <f>IF(AND(N33&lt;&gt;0,N33&lt;&gt;"",$D33&lt;&gt;""),IFERROR(INT(INDEX('Scoring Coefficients'!$D$2:$D$41,MATCH($C33&amp;N$2,'Scoring Coefficients'!$A$2:$A$41,0))*((ROUNDDOWN((N33*INDEX('Age Factors'!$C$2:$AJ$28,MATCH(N$2,'Age Factors'!$B$2:$B$28,0),MATCH($C33&amp;IF($D33&lt;30,30,FLOOR($D33/5,1)*5),'Age Factors'!$C$1:$AJ$1,0))),2)-INDEX('Scoring Coefficients'!$E$2:$E$41,MATCH($C33&amp;N$2,'Scoring Coefficients'!$A$2:$A$41,0)))^INDEX('Scoring Coefficients'!$F$2:$F$41,MATCH($C33&amp;N$2,'Scoring Coefficients'!$A$2:$A$41,0)))),0),0)</f>
        <v>0</v>
      </c>
      <c r="O35" s="27">
        <f>IF(AND(O33&lt;&gt;0,O33&lt;&gt;"",$D33&lt;&gt;""),IFERROR(INT(INDEX('Scoring Coefficients'!$D$2:$D$33,MATCH($C33&amp;O$2,'Scoring Coefficients'!$A$2:$A$33,0))*(((INT((O33*100)*INDEX('Age Factors'!$C$2:$AJ$24,MATCH(O$2,'Age Factors'!$B$2:$B$24,0),MATCH($C33&amp;IF($D33&lt;30,30,FLOOR($D33/5,1)*5),'Age Factors'!$C$1:$AJ$1,0))))-INDEX('Scoring Coefficients'!$E$2:$E$33,MATCH($C33&amp;O$2,'Scoring Coefficients'!$A$2:$A$33,0)))^INDEX('Scoring Coefficients'!$F$2:$F$33,MATCH($C33&amp;O$2,'Scoring Coefficients'!$A$2:$A$33,0)))),0),0)</f>
        <v>0</v>
      </c>
      <c r="P35" s="27">
        <f>IF(AND(P33&lt;&gt;0,P33&lt;&gt;"",$D33&lt;&gt;""),IFERROR(INT(INDEX('Scoring Coefficients'!$D$2:$D$33,MATCH($C33&amp;P$2,'Scoring Coefficients'!$A$2:$A$33,0))*((INDEX('Scoring Coefficients'!$E$2:$E$33,MATCH($C33&amp;P$2,'Scoring Coefficients'!$A$2:$A$33,0))-ROUNDUP((IFERROR((LEFT(P33,FIND(":",P33)-1)*60)+RIGHT(P33,LEN(P33)-FIND(":",P33)),P33)*INDEX('Age Factors'!$C$2:$AJ$24,MATCH(P$2,'Age Factors'!$B$2:$B$24,0),MATCH($C33&amp;IF($D33&lt;30,30,FLOOR($D33/5,1)*5),'Age Factors'!$C$1:$AJ$1,0))),2))^INDEX('Scoring Coefficients'!$F$2:$F$33,MATCH($C33&amp;P$2,'Scoring Coefficients'!$A$2:$A$33,0)))),0),0)</f>
        <v>0</v>
      </c>
      <c r="Q35" s="46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5" customHeight="1" x14ac:dyDescent="0.25">
      <c r="A36" s="39"/>
      <c r="B36" s="39"/>
      <c r="C36" s="41" t="s">
        <v>76</v>
      </c>
      <c r="D36" s="43"/>
      <c r="E36" s="45">
        <f>IF(OR(G36="DNS",H36="DNS",I36="DNS",J36="DNS",L36="DNS",M36="DNS",N36="DNS",O36="DNS",P36="DNS"),"DNF",SUM(F38,G38,H38,I38,J38)+SUM(L38,M38,N38,O38,P38))</f>
        <v>0</v>
      </c>
      <c r="F36" s="26"/>
      <c r="G36" s="26"/>
      <c r="H36" s="28"/>
      <c r="I36" s="28"/>
      <c r="J36" s="29"/>
      <c r="K36" s="45">
        <f>IF(OR(G36="DNS",H36="DNS",I36="DNS",J36="DNS"),"DNF",SUM(F38,G38,H38,I38,J38))</f>
        <v>0</v>
      </c>
      <c r="L36" s="28"/>
      <c r="M36" s="28"/>
      <c r="N36" s="28"/>
      <c r="O36" s="28"/>
      <c r="P36" s="29"/>
      <c r="Q36" s="45">
        <f>IF(OR(L36="DNS",M36="DNS",N36="DNS",O36="DNS",P36="DNS"),"DNF",SUM(L38,M38,N38,O38,P38))</f>
        <v>0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" customHeight="1" x14ac:dyDescent="0.25">
      <c r="A37" s="48"/>
      <c r="B37" s="48"/>
      <c r="C37" s="49"/>
      <c r="D37" s="50"/>
      <c r="E37" s="47"/>
      <c r="F37" s="29"/>
      <c r="G37" s="32"/>
      <c r="H37" s="33"/>
      <c r="I37" s="33"/>
      <c r="J37" s="32"/>
      <c r="K37" s="47"/>
      <c r="L37" s="31"/>
      <c r="M37" s="31"/>
      <c r="N37" s="33"/>
      <c r="O37" s="33"/>
      <c r="P37" s="32"/>
      <c r="Q37" s="47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5" customHeight="1" x14ac:dyDescent="0.2">
      <c r="A38" s="40"/>
      <c r="B38" s="40"/>
      <c r="C38" s="42"/>
      <c r="D38" s="44"/>
      <c r="E38" s="46"/>
      <c r="F38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G38" s="27">
        <f>IF(AND(G36&lt;&gt;0,G36&lt;&gt;"",$D36&lt;&gt;""),IFERROR(INT(INDEX('Scoring Coefficients'!$D$2:$D$41,MATCH($C36&amp;G$2,'Scoring Coefficients'!$A$2:$A$41,0))*((ROUNDDOWN((G36*INDEX('Age Factors'!$C$2:$AJ$28,MATCH(G$2,'Age Factors'!$B$2:$B$28,0),MATCH($C36&amp;IF($D36&lt;30,30,FLOOR($D36/5,1)*5),'Age Factors'!$C$1:$AJ$1,0))),2)-INDEX('Scoring Coefficients'!$E$2:$E$41,MATCH($C36&amp;G$2,'Scoring Coefficients'!$A$2:$A$41,0)))^INDEX('Scoring Coefficients'!$F$2:$F$41,MATCH($C36&amp;G$2,'Scoring Coefficients'!$A$2:$A$41,0)))),0),0)</f>
        <v>0</v>
      </c>
      <c r="H38" s="27">
        <f>IF(AND(H36&lt;&gt;0,H36&lt;&gt;"",$D36&lt;&gt;""),IFERROR(INT(INDEX('Scoring Coefficients'!$D$2:$D$33,MATCH($C36&amp;H$2,'Scoring Coefficients'!$A$2:$A$33,0))*(((INT((H36*100)*INDEX('Age Factors'!$C$2:$AJ$24,MATCH(H$2,'Age Factors'!$B$2:$B$24,0),MATCH($C36&amp;IF($D36&lt;30,30,FLOOR($D36/5,1)*5),'Age Factors'!$C$1:$AJ$1,0))))-INDEX('Scoring Coefficients'!$E$2:$E$33,MATCH($C36&amp;H$2,'Scoring Coefficients'!$A$2:$A$33,0)))^INDEX('Scoring Coefficients'!$F$2:$F$33,MATCH($C36&amp;H$2,'Scoring Coefficients'!$A$2:$A$33,0)))),0),0)</f>
        <v>0</v>
      </c>
      <c r="I38" s="27">
        <f>IF(AND(I36&lt;&gt;0,I36&lt;&gt;"",$D36&lt;&gt;""),IFERROR(INT(INDEX('Scoring Coefficients'!$D$2:$D$41,MATCH($C36&amp;I$2,'Scoring Coefficients'!$A$2:$A$41,0))*((ROUNDDOWN((I36*INDEX('Age Factors'!$C$2:$AJ$28,MATCH(I$2,'Age Factors'!$B$2:$B$28,0),MATCH($C36&amp;IF($D36&lt;30,30,FLOOR($D36/5,1)*5),'Age Factors'!$C$1:$AJ$1,0))),2)-INDEX('Scoring Coefficients'!$E$2:$E$41,MATCH($C36&amp;I$2,'Scoring Coefficients'!$A$2:$A$41,0)))^INDEX('Scoring Coefficients'!$F$2:$F$41,MATCH($C36&amp;I$2,'Scoring Coefficients'!$A$2:$A$41,0)))),0),0)</f>
        <v>0</v>
      </c>
      <c r="J38" s="27">
        <f>IF(AND(J36&lt;&gt;0,J36&lt;&gt;"",$D36&lt;&gt;""),IFERROR(INT(INDEX('Scoring Coefficients'!$D$2:$D$33,MATCH($C36&amp;J$2,'Scoring Coefficients'!$A$2:$A$33,0))*((INDEX('Scoring Coefficients'!$E$2:$E$33,MATCH($C36&amp;J$2,'Scoring Coefficients'!$A$2:$A$33,0))-ROUNDUP((IFERROR((LEFT(J36,FIND(":",J36)-1)*60)+RIGHT(J36,LEN(J36)-FIND(":",J36)),J36)*INDEX('Age Factors'!$C$2:$AJ$24,MATCH(J$2,'Age Factors'!$B$2:$B$24,0),MATCH($C36&amp;IF($D36&lt;30,30,FLOOR($D36/5,1)*5),'Age Factors'!$C$1:$AJ$1,0))),2))^INDEX('Scoring Coefficients'!$F$2:$F$33,MATCH($C36&amp;J$2,'Scoring Coefficients'!$A$2:$A$33,0)))),0),0)</f>
        <v>0</v>
      </c>
      <c r="K38" s="46"/>
      <c r="L38" s="27">
        <f>IF(AND(L36&lt;&gt;0,L36&lt;&gt;"",$D36&lt;&gt;""),IFERROR(INT(INDEX('Scoring Coefficients'!$D$2:$D$33,MATCH($C36&amp;L$2,'Scoring Coefficients'!$A$2:$A$33,0))*((INDEX('Scoring Coefficients'!$E$2:$E$33,MATCH($C36&amp;L$2,'Scoring Coefficients'!$A$2:$A$33,0))-ROUNDUP((IFERROR((LEFT(L36,FIND(":",L36)-1)*60)+RIGHT(L36,LEN(L36)-FIND(":",L36)),L36)*INDEX('Age Factors'!$C$2:$AJ$24,MATCH(L$2,'Age Factors'!$B$2:$B$24,0),MATCH($C36&amp;IF($D36&lt;30,30,FLOOR($D36/5,1)*5),'Age Factors'!$C$1:$AJ$1,0))),2))^INDEX('Scoring Coefficients'!$F$2:$F$33,MATCH($C36&amp;L$2,'Scoring Coefficients'!$A$2:$A$33,0)))),0),0)</f>
        <v>0</v>
      </c>
      <c r="M38" s="27">
        <f>IF(AND(M36&lt;&gt;0,M36&lt;&gt;"",$D36&lt;&gt;""),IFERROR(INT(INDEX('Scoring Coefficients'!$D$2:$D$33,MATCH($C36&amp;M$2,'Scoring Coefficients'!$A$2:$A$33,0))*(((INT((M36*100)*INDEX('Age Factors'!$C$2:$AJ$24,MATCH(M$2,'Age Factors'!$B$2:$B$24,0),MATCH($C36&amp;IF($D36&lt;30,30,FLOOR($D36/5,1)*5),'Age Factors'!$C$1:$AJ$1,0))))-INDEX('Scoring Coefficients'!$E$2:$E$33,MATCH($C36&amp;M$2,'Scoring Coefficients'!$A$2:$A$33,0)))^INDEX('Scoring Coefficients'!$F$2:$F$33,MATCH($C36&amp;M$2,'Scoring Coefficients'!$A$2:$A$33,0)))),0),0)</f>
        <v>0</v>
      </c>
      <c r="N38" s="27">
        <f>IF(AND(N36&lt;&gt;0,N36&lt;&gt;"",$D36&lt;&gt;""),IFERROR(INT(INDEX('Scoring Coefficients'!$D$2:$D$41,MATCH($C36&amp;N$2,'Scoring Coefficients'!$A$2:$A$41,0))*((ROUNDDOWN((N36*INDEX('Age Factors'!$C$2:$AJ$28,MATCH(N$2,'Age Factors'!$B$2:$B$28,0),MATCH($C36&amp;IF($D36&lt;30,30,FLOOR($D36/5,1)*5),'Age Factors'!$C$1:$AJ$1,0))),2)-INDEX('Scoring Coefficients'!$E$2:$E$41,MATCH($C36&amp;N$2,'Scoring Coefficients'!$A$2:$A$41,0)))^INDEX('Scoring Coefficients'!$F$2:$F$41,MATCH($C36&amp;N$2,'Scoring Coefficients'!$A$2:$A$41,0)))),0),0)</f>
        <v>0</v>
      </c>
      <c r="O38" s="27">
        <f>IF(AND(O36&lt;&gt;0,O36&lt;&gt;"",$D36&lt;&gt;""),IFERROR(INT(INDEX('Scoring Coefficients'!$D$2:$D$33,MATCH($C36&amp;O$2,'Scoring Coefficients'!$A$2:$A$33,0))*(((INT((O36*100)*INDEX('Age Factors'!$C$2:$AJ$24,MATCH(O$2,'Age Factors'!$B$2:$B$24,0),MATCH($C36&amp;IF($D36&lt;30,30,FLOOR($D36/5,1)*5),'Age Factors'!$C$1:$AJ$1,0))))-INDEX('Scoring Coefficients'!$E$2:$E$33,MATCH($C36&amp;O$2,'Scoring Coefficients'!$A$2:$A$33,0)))^INDEX('Scoring Coefficients'!$F$2:$F$33,MATCH($C36&amp;O$2,'Scoring Coefficients'!$A$2:$A$33,0)))),0),0)</f>
        <v>0</v>
      </c>
      <c r="P38" s="27">
        <f>IF(AND(P36&lt;&gt;0,P36&lt;&gt;"",$D36&lt;&gt;""),IFERROR(INT(INDEX('Scoring Coefficients'!$D$2:$D$33,MATCH($C36&amp;P$2,'Scoring Coefficients'!$A$2:$A$33,0))*((INDEX('Scoring Coefficients'!$E$2:$E$33,MATCH($C36&amp;P$2,'Scoring Coefficients'!$A$2:$A$33,0))-ROUNDUP((IFERROR((LEFT(P36,FIND(":",P36)-1)*60)+RIGHT(P36,LEN(P36)-FIND(":",P36)),P36)*INDEX('Age Factors'!$C$2:$AJ$24,MATCH(P$2,'Age Factors'!$B$2:$B$24,0),MATCH($C36&amp;IF($D36&lt;30,30,FLOOR($D36/5,1)*5),'Age Factors'!$C$1:$AJ$1,0))),2))^INDEX('Scoring Coefficients'!$F$2:$F$33,MATCH($C36&amp;P$2,'Scoring Coefficients'!$A$2:$A$33,0)))),0),0)</f>
        <v>0</v>
      </c>
      <c r="Q38" s="46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5" customHeight="1" x14ac:dyDescent="0.25">
      <c r="A39" s="39"/>
      <c r="B39" s="39"/>
      <c r="C39" s="41" t="s">
        <v>76</v>
      </c>
      <c r="D39" s="43"/>
      <c r="E39" s="45">
        <f>IF(OR(G39="DNS",H39="DNS",I39="DNS",J39="DNS",L39="DNS",M39="DNS",N39="DNS",O39="DNS",P39="DNS"),"DNF",SUM(F41,G41,H41,I41,J41)+SUM(L41,M41,N41,O41,P41))</f>
        <v>0</v>
      </c>
      <c r="F39" s="26"/>
      <c r="G39" s="26"/>
      <c r="H39" s="28"/>
      <c r="I39" s="28"/>
      <c r="J39" s="29"/>
      <c r="K39" s="45">
        <f>IF(OR(G39="DNS",H39="DNS",I39="DNS",J39="DNS"),"DNF",SUM(F41,G41,H41,I41,J41))</f>
        <v>0</v>
      </c>
      <c r="L39" s="28"/>
      <c r="M39" s="28"/>
      <c r="N39" s="28"/>
      <c r="O39" s="28"/>
      <c r="P39" s="29"/>
      <c r="Q39" s="45">
        <f>IF(OR(L39="DNS",M39="DNS",N39="DNS",O39="DNS",P39="DNS"),"DNF",SUM(L41,M41,N41,O41,P41))</f>
        <v>0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5" customHeight="1" x14ac:dyDescent="0.25">
      <c r="A40" s="48"/>
      <c r="B40" s="48"/>
      <c r="C40" s="49"/>
      <c r="D40" s="50"/>
      <c r="E40" s="47"/>
      <c r="F40" s="29"/>
      <c r="G40" s="32"/>
      <c r="H40" s="33"/>
      <c r="I40" s="33"/>
      <c r="J40" s="32"/>
      <c r="K40" s="47"/>
      <c r="L40" s="31"/>
      <c r="M40" s="31"/>
      <c r="N40" s="33"/>
      <c r="O40" s="33"/>
      <c r="P40" s="32"/>
      <c r="Q40" s="47"/>
    </row>
    <row r="41" spans="1:27" ht="15" customHeight="1" x14ac:dyDescent="0.2">
      <c r="A41" s="40"/>
      <c r="B41" s="40"/>
      <c r="C41" s="42"/>
      <c r="D41" s="44"/>
      <c r="E41" s="46"/>
      <c r="F41" s="27">
        <f>IF(AND(F39&lt;&gt;0,F39&lt;&gt;"",$D39&lt;&gt;""),IFERROR(INT(INDEX('Scoring Coefficients'!$D$2:$D$33,MATCH($C39&amp;F$2,'Scoring Coefficients'!$A$2:$A$33,0))*((INDEX('Scoring Coefficients'!$E$2:$E$33,MATCH($C39&amp;F$2,'Scoring Coefficients'!$A$2:$A$33,0))-ROUNDUP((IFERROR((LEFT(F39,FIND(":",F39)-1)*60)+RIGHT(F39,LEN(F39)-FIND(":",F39)),F39)*INDEX('Age Factors'!$C$2:$AJ$24,MATCH(F$2,'Age Factors'!$B$2:$B$24,0),MATCH($C39&amp;IF($D39&lt;30,30,FLOOR($D39/5,1)*5),'Age Factors'!$C$1:$AJ$1,0))),2))^INDEX('Scoring Coefficients'!$F$2:$F$33,MATCH($C39&amp;F$2,'Scoring Coefficients'!$A$2:$A$33,0)))),0),0)</f>
        <v>0</v>
      </c>
      <c r="G41" s="27">
        <f>IF(AND(G39&lt;&gt;0,G39&lt;&gt;"",$D39&lt;&gt;""),IFERROR(INT(INDEX('Scoring Coefficients'!$D$2:$D$41,MATCH($C39&amp;G$2,'Scoring Coefficients'!$A$2:$A$41,0))*((ROUNDDOWN((G39*INDEX('Age Factors'!$C$2:$AJ$28,MATCH(G$2,'Age Factors'!$B$2:$B$28,0),MATCH($C39&amp;IF($D39&lt;30,30,FLOOR($D39/5,1)*5),'Age Factors'!$C$1:$AJ$1,0))),2)-INDEX('Scoring Coefficients'!$E$2:$E$41,MATCH($C39&amp;G$2,'Scoring Coefficients'!$A$2:$A$41,0)))^INDEX('Scoring Coefficients'!$F$2:$F$41,MATCH($C39&amp;G$2,'Scoring Coefficients'!$A$2:$A$41,0)))),0),0)</f>
        <v>0</v>
      </c>
      <c r="H41" s="27">
        <f>IF(AND(H39&lt;&gt;0,H39&lt;&gt;"",$D39&lt;&gt;""),IFERROR(INT(INDEX('Scoring Coefficients'!$D$2:$D$33,MATCH($C39&amp;H$2,'Scoring Coefficients'!$A$2:$A$33,0))*(((INT((H39*100)*INDEX('Age Factors'!$C$2:$AJ$24,MATCH(H$2,'Age Factors'!$B$2:$B$24,0),MATCH($C39&amp;IF($D39&lt;30,30,FLOOR($D39/5,1)*5),'Age Factors'!$C$1:$AJ$1,0))))-INDEX('Scoring Coefficients'!$E$2:$E$33,MATCH($C39&amp;H$2,'Scoring Coefficients'!$A$2:$A$33,0)))^INDEX('Scoring Coefficients'!$F$2:$F$33,MATCH($C39&amp;H$2,'Scoring Coefficients'!$A$2:$A$33,0)))),0),0)</f>
        <v>0</v>
      </c>
      <c r="I41" s="27">
        <f>IF(AND(I39&lt;&gt;0,I39&lt;&gt;"",$D39&lt;&gt;""),IFERROR(INT(INDEX('Scoring Coefficients'!$D$2:$D$41,MATCH($C39&amp;I$2,'Scoring Coefficients'!$A$2:$A$41,0))*((ROUNDDOWN((I39*INDEX('Age Factors'!$C$2:$AJ$28,MATCH(I$2,'Age Factors'!$B$2:$B$28,0),MATCH($C39&amp;IF($D39&lt;30,30,FLOOR($D39/5,1)*5),'Age Factors'!$C$1:$AJ$1,0))),2)-INDEX('Scoring Coefficients'!$E$2:$E$41,MATCH($C39&amp;I$2,'Scoring Coefficients'!$A$2:$A$41,0)))^INDEX('Scoring Coefficients'!$F$2:$F$41,MATCH($C39&amp;I$2,'Scoring Coefficients'!$A$2:$A$41,0)))),0),0)</f>
        <v>0</v>
      </c>
      <c r="J41" s="27">
        <f>IF(AND(J39&lt;&gt;0,J39&lt;&gt;"",$D39&lt;&gt;""),IFERROR(INT(INDEX('Scoring Coefficients'!$D$2:$D$33,MATCH($C39&amp;J$2,'Scoring Coefficients'!$A$2:$A$33,0))*((INDEX('Scoring Coefficients'!$E$2:$E$33,MATCH($C39&amp;J$2,'Scoring Coefficients'!$A$2:$A$33,0))-ROUNDUP((IFERROR((LEFT(J39,FIND(":",J39)-1)*60)+RIGHT(J39,LEN(J39)-FIND(":",J39)),J39)*INDEX('Age Factors'!$C$2:$AJ$24,MATCH(J$2,'Age Factors'!$B$2:$B$24,0),MATCH($C39&amp;IF($D39&lt;30,30,FLOOR($D39/5,1)*5),'Age Factors'!$C$1:$AJ$1,0))),2))^INDEX('Scoring Coefficients'!$F$2:$F$33,MATCH($C39&amp;J$2,'Scoring Coefficients'!$A$2:$A$33,0)))),0),0)</f>
        <v>0</v>
      </c>
      <c r="K41" s="46"/>
      <c r="L41" s="27">
        <f>IF(AND(L39&lt;&gt;0,L39&lt;&gt;"",$D39&lt;&gt;""),IFERROR(INT(INDEX('Scoring Coefficients'!$D$2:$D$33,MATCH($C39&amp;L$2,'Scoring Coefficients'!$A$2:$A$33,0))*((INDEX('Scoring Coefficients'!$E$2:$E$33,MATCH($C39&amp;L$2,'Scoring Coefficients'!$A$2:$A$33,0))-ROUNDUP((IFERROR((LEFT(L39,FIND(":",L39)-1)*60)+RIGHT(L39,LEN(L39)-FIND(":",L39)),L39)*INDEX('Age Factors'!$C$2:$AJ$24,MATCH(L$2,'Age Factors'!$B$2:$B$24,0),MATCH($C39&amp;IF($D39&lt;30,30,FLOOR($D39/5,1)*5),'Age Factors'!$C$1:$AJ$1,0))),2))^INDEX('Scoring Coefficients'!$F$2:$F$33,MATCH($C39&amp;L$2,'Scoring Coefficients'!$A$2:$A$33,0)))),0),0)</f>
        <v>0</v>
      </c>
      <c r="M41" s="27">
        <f>IF(AND(M39&lt;&gt;0,M39&lt;&gt;"",$D39&lt;&gt;""),IFERROR(INT(INDEX('Scoring Coefficients'!$D$2:$D$33,MATCH($C39&amp;M$2,'Scoring Coefficients'!$A$2:$A$33,0))*(((INT((M39*100)*INDEX('Age Factors'!$C$2:$AJ$24,MATCH(M$2,'Age Factors'!$B$2:$B$24,0),MATCH($C39&amp;IF($D39&lt;30,30,FLOOR($D39/5,1)*5),'Age Factors'!$C$1:$AJ$1,0))))-INDEX('Scoring Coefficients'!$E$2:$E$33,MATCH($C39&amp;M$2,'Scoring Coefficients'!$A$2:$A$33,0)))^INDEX('Scoring Coefficients'!$F$2:$F$33,MATCH($C39&amp;M$2,'Scoring Coefficients'!$A$2:$A$33,0)))),0),0)</f>
        <v>0</v>
      </c>
      <c r="N41" s="27">
        <f>IF(AND(N39&lt;&gt;0,N39&lt;&gt;"",$D39&lt;&gt;""),IFERROR(INT(INDEX('Scoring Coefficients'!$D$2:$D$41,MATCH($C39&amp;N$2,'Scoring Coefficients'!$A$2:$A$41,0))*((ROUNDDOWN((N39*INDEX('Age Factors'!$C$2:$AJ$28,MATCH(N$2,'Age Factors'!$B$2:$B$28,0),MATCH($C39&amp;IF($D39&lt;30,30,FLOOR($D39/5,1)*5),'Age Factors'!$C$1:$AJ$1,0))),2)-INDEX('Scoring Coefficients'!$E$2:$E$41,MATCH($C39&amp;N$2,'Scoring Coefficients'!$A$2:$A$41,0)))^INDEX('Scoring Coefficients'!$F$2:$F$41,MATCH($C39&amp;N$2,'Scoring Coefficients'!$A$2:$A$41,0)))),0),0)</f>
        <v>0</v>
      </c>
      <c r="O41" s="27">
        <f>IF(AND(O39&lt;&gt;0,O39&lt;&gt;"",$D39&lt;&gt;""),IFERROR(INT(INDEX('Scoring Coefficients'!$D$2:$D$33,MATCH($C39&amp;O$2,'Scoring Coefficients'!$A$2:$A$33,0))*(((INT((O39*100)*INDEX('Age Factors'!$C$2:$AJ$24,MATCH(O$2,'Age Factors'!$B$2:$B$24,0),MATCH($C39&amp;IF($D39&lt;30,30,FLOOR($D39/5,1)*5),'Age Factors'!$C$1:$AJ$1,0))))-INDEX('Scoring Coefficients'!$E$2:$E$33,MATCH($C39&amp;O$2,'Scoring Coefficients'!$A$2:$A$33,0)))^INDEX('Scoring Coefficients'!$F$2:$F$33,MATCH($C39&amp;O$2,'Scoring Coefficients'!$A$2:$A$33,0)))),0),0)</f>
        <v>0</v>
      </c>
      <c r="P41" s="27">
        <f>IF(AND(P39&lt;&gt;0,P39&lt;&gt;"",$D39&lt;&gt;""),IFERROR(INT(INDEX('Scoring Coefficients'!$D$2:$D$33,MATCH($C39&amp;P$2,'Scoring Coefficients'!$A$2:$A$33,0))*((INDEX('Scoring Coefficients'!$E$2:$E$33,MATCH($C39&amp;P$2,'Scoring Coefficients'!$A$2:$A$33,0))-ROUNDUP((IFERROR((LEFT(P39,FIND(":",P39)-1)*60)+RIGHT(P39,LEN(P39)-FIND(":",P39)),P39)*INDEX('Age Factors'!$C$2:$AJ$24,MATCH(P$2,'Age Factors'!$B$2:$B$24,0),MATCH($C39&amp;IF($D39&lt;30,30,FLOOR($D39/5,1)*5),'Age Factors'!$C$1:$AJ$1,0))),2))^INDEX('Scoring Coefficients'!$F$2:$F$33,MATCH($C39&amp;P$2,'Scoring Coefficients'!$A$2:$A$33,0)))),0),0)</f>
        <v>0</v>
      </c>
      <c r="Q41" s="46"/>
    </row>
    <row r="42" spans="1:27" ht="15" customHeight="1" x14ac:dyDescent="0.25">
      <c r="A42" s="39"/>
      <c r="B42" s="39"/>
      <c r="C42" s="41" t="s">
        <v>76</v>
      </c>
      <c r="D42" s="43"/>
      <c r="E42" s="45">
        <f>IF(OR(G42="DNS",H42="DNS",I42="DNS",J42="DNS",L42="DNS",M42="DNS",N42="DNS",O42="DNS",P42="DNS"),"DNF",SUM(F44,G44,H44,I44,J44)+SUM(L44,M44,N44,O44,P44))</f>
        <v>0</v>
      </c>
      <c r="F42" s="26"/>
      <c r="G42" s="26"/>
      <c r="H42" s="28"/>
      <c r="I42" s="28"/>
      <c r="J42" s="29"/>
      <c r="K42" s="45">
        <f>IF(OR(G42="DNS",H42="DNS",I42="DNS",J42="DNS"),"DNF",SUM(F44,G44,H44,I44,J44))</f>
        <v>0</v>
      </c>
      <c r="L42" s="28"/>
      <c r="M42" s="28"/>
      <c r="N42" s="28"/>
      <c r="O42" s="28"/>
      <c r="P42" s="29"/>
      <c r="Q42" s="45">
        <f>IF(OR(L42="DNS",M42="DNS",N42="DNS",O42="DNS",P42="DNS"),"DNF",SUM(L44,M44,N44,O44,P44))</f>
        <v>0</v>
      </c>
    </row>
    <row r="43" spans="1:27" ht="15" customHeight="1" x14ac:dyDescent="0.25">
      <c r="A43" s="48"/>
      <c r="B43" s="48"/>
      <c r="C43" s="49"/>
      <c r="D43" s="50"/>
      <c r="E43" s="47"/>
      <c r="F43" s="29"/>
      <c r="G43" s="32"/>
      <c r="H43" s="33"/>
      <c r="I43" s="33"/>
      <c r="J43" s="32"/>
      <c r="K43" s="47"/>
      <c r="L43" s="31"/>
      <c r="M43" s="31"/>
      <c r="N43" s="33"/>
      <c r="O43" s="33"/>
      <c r="P43" s="32"/>
      <c r="Q43" s="47"/>
    </row>
    <row r="44" spans="1:27" ht="15" customHeight="1" x14ac:dyDescent="0.2">
      <c r="A44" s="40"/>
      <c r="B44" s="40"/>
      <c r="C44" s="42"/>
      <c r="D44" s="44"/>
      <c r="E44" s="46"/>
      <c r="F44" s="27">
        <f>IF(AND(F42&lt;&gt;0,F42&lt;&gt;"",$D42&lt;&gt;""),IFERROR(INT(INDEX('Scoring Coefficients'!$D$2:$D$33,MATCH($C42&amp;F$2,'Scoring Coefficients'!$A$2:$A$33,0))*((INDEX('Scoring Coefficients'!$E$2:$E$33,MATCH($C42&amp;F$2,'Scoring Coefficients'!$A$2:$A$33,0))-ROUNDUP((IFERROR((LEFT(F42,FIND(":",F42)-1)*60)+RIGHT(F42,LEN(F42)-FIND(":",F42)),F42)*INDEX('Age Factors'!$C$2:$AJ$24,MATCH(F$2,'Age Factors'!$B$2:$B$24,0),MATCH($C42&amp;IF($D42&lt;30,30,FLOOR($D42/5,1)*5),'Age Factors'!$C$1:$AJ$1,0))),2))^INDEX('Scoring Coefficients'!$F$2:$F$33,MATCH($C42&amp;F$2,'Scoring Coefficients'!$A$2:$A$33,0)))),0),0)</f>
        <v>0</v>
      </c>
      <c r="G44" s="27">
        <f>IF(AND(G42&lt;&gt;0,G42&lt;&gt;"",$D42&lt;&gt;""),IFERROR(INT(INDEX('Scoring Coefficients'!$D$2:$D$41,MATCH($C42&amp;G$2,'Scoring Coefficients'!$A$2:$A$41,0))*((ROUNDDOWN((G42*INDEX('Age Factors'!$C$2:$AJ$28,MATCH(G$2,'Age Factors'!$B$2:$B$28,0),MATCH($C42&amp;IF($D42&lt;30,30,FLOOR($D42/5,1)*5),'Age Factors'!$C$1:$AJ$1,0))),2)-INDEX('Scoring Coefficients'!$E$2:$E$41,MATCH($C42&amp;G$2,'Scoring Coefficients'!$A$2:$A$41,0)))^INDEX('Scoring Coefficients'!$F$2:$F$41,MATCH($C42&amp;G$2,'Scoring Coefficients'!$A$2:$A$41,0)))),0),0)</f>
        <v>0</v>
      </c>
      <c r="H44" s="27">
        <f>IF(AND(H42&lt;&gt;0,H42&lt;&gt;"",$D42&lt;&gt;""),IFERROR(INT(INDEX('Scoring Coefficients'!$D$2:$D$33,MATCH($C42&amp;H$2,'Scoring Coefficients'!$A$2:$A$33,0))*(((INT((H42*100)*INDEX('Age Factors'!$C$2:$AJ$24,MATCH(H$2,'Age Factors'!$B$2:$B$24,0),MATCH($C42&amp;IF($D42&lt;30,30,FLOOR($D42/5,1)*5),'Age Factors'!$C$1:$AJ$1,0))))-INDEX('Scoring Coefficients'!$E$2:$E$33,MATCH($C42&amp;H$2,'Scoring Coefficients'!$A$2:$A$33,0)))^INDEX('Scoring Coefficients'!$F$2:$F$33,MATCH($C42&amp;H$2,'Scoring Coefficients'!$A$2:$A$33,0)))),0),0)</f>
        <v>0</v>
      </c>
      <c r="I44" s="27">
        <f>IF(AND(I42&lt;&gt;0,I42&lt;&gt;"",$D42&lt;&gt;""),IFERROR(INT(INDEX('Scoring Coefficients'!$D$2:$D$41,MATCH($C42&amp;I$2,'Scoring Coefficients'!$A$2:$A$41,0))*((ROUNDDOWN((I42*INDEX('Age Factors'!$C$2:$AJ$28,MATCH(I$2,'Age Factors'!$B$2:$B$28,0),MATCH($C42&amp;IF($D42&lt;30,30,FLOOR($D42/5,1)*5),'Age Factors'!$C$1:$AJ$1,0))),2)-INDEX('Scoring Coefficients'!$E$2:$E$41,MATCH($C42&amp;I$2,'Scoring Coefficients'!$A$2:$A$41,0)))^INDEX('Scoring Coefficients'!$F$2:$F$41,MATCH($C42&amp;I$2,'Scoring Coefficients'!$A$2:$A$41,0)))),0),0)</f>
        <v>0</v>
      </c>
      <c r="J44" s="27">
        <f>IF(AND(J42&lt;&gt;0,J42&lt;&gt;"",$D42&lt;&gt;""),IFERROR(INT(INDEX('Scoring Coefficients'!$D$2:$D$33,MATCH($C42&amp;J$2,'Scoring Coefficients'!$A$2:$A$33,0))*((INDEX('Scoring Coefficients'!$E$2:$E$33,MATCH($C42&amp;J$2,'Scoring Coefficients'!$A$2:$A$33,0))-ROUNDUP((IFERROR((LEFT(J42,FIND(":",J42)-1)*60)+RIGHT(J42,LEN(J42)-FIND(":",J42)),J42)*INDEX('Age Factors'!$C$2:$AJ$24,MATCH(J$2,'Age Factors'!$B$2:$B$24,0),MATCH($C42&amp;IF($D42&lt;30,30,FLOOR($D42/5,1)*5),'Age Factors'!$C$1:$AJ$1,0))),2))^INDEX('Scoring Coefficients'!$F$2:$F$33,MATCH($C42&amp;J$2,'Scoring Coefficients'!$A$2:$A$33,0)))),0),0)</f>
        <v>0</v>
      </c>
      <c r="K44" s="46"/>
      <c r="L44" s="27">
        <f>IF(AND(L42&lt;&gt;0,L42&lt;&gt;"",$D42&lt;&gt;""),IFERROR(INT(INDEX('Scoring Coefficients'!$D$2:$D$33,MATCH($C42&amp;L$2,'Scoring Coefficients'!$A$2:$A$33,0))*((INDEX('Scoring Coefficients'!$E$2:$E$33,MATCH($C42&amp;L$2,'Scoring Coefficients'!$A$2:$A$33,0))-ROUNDUP((IFERROR((LEFT(L42,FIND(":",L42)-1)*60)+RIGHT(L42,LEN(L42)-FIND(":",L42)),L42)*INDEX('Age Factors'!$C$2:$AJ$24,MATCH(L$2,'Age Factors'!$B$2:$B$24,0),MATCH($C42&amp;IF($D42&lt;30,30,FLOOR($D42/5,1)*5),'Age Factors'!$C$1:$AJ$1,0))),2))^INDEX('Scoring Coefficients'!$F$2:$F$33,MATCH($C42&amp;L$2,'Scoring Coefficients'!$A$2:$A$33,0)))),0),0)</f>
        <v>0</v>
      </c>
      <c r="M44" s="27">
        <f>IF(AND(M42&lt;&gt;0,M42&lt;&gt;"",$D42&lt;&gt;""),IFERROR(INT(INDEX('Scoring Coefficients'!$D$2:$D$33,MATCH($C42&amp;M$2,'Scoring Coefficients'!$A$2:$A$33,0))*(((INT((M42*100)*INDEX('Age Factors'!$C$2:$AJ$24,MATCH(M$2,'Age Factors'!$B$2:$B$24,0),MATCH($C42&amp;IF($D42&lt;30,30,FLOOR($D42/5,1)*5),'Age Factors'!$C$1:$AJ$1,0))))-INDEX('Scoring Coefficients'!$E$2:$E$33,MATCH($C42&amp;M$2,'Scoring Coefficients'!$A$2:$A$33,0)))^INDEX('Scoring Coefficients'!$F$2:$F$33,MATCH($C42&amp;M$2,'Scoring Coefficients'!$A$2:$A$33,0)))),0),0)</f>
        <v>0</v>
      </c>
      <c r="N44" s="27">
        <f>IF(AND(N42&lt;&gt;0,N42&lt;&gt;"",$D42&lt;&gt;""),IFERROR(INT(INDEX('Scoring Coefficients'!$D$2:$D$41,MATCH($C42&amp;N$2,'Scoring Coefficients'!$A$2:$A$41,0))*((ROUNDDOWN((N42*INDEX('Age Factors'!$C$2:$AJ$28,MATCH(N$2,'Age Factors'!$B$2:$B$28,0),MATCH($C42&amp;IF($D42&lt;30,30,FLOOR($D42/5,1)*5),'Age Factors'!$C$1:$AJ$1,0))),2)-INDEX('Scoring Coefficients'!$E$2:$E$41,MATCH($C42&amp;N$2,'Scoring Coefficients'!$A$2:$A$41,0)))^INDEX('Scoring Coefficients'!$F$2:$F$41,MATCH($C42&amp;N$2,'Scoring Coefficients'!$A$2:$A$41,0)))),0),0)</f>
        <v>0</v>
      </c>
      <c r="O44" s="27">
        <f>IF(AND(O42&lt;&gt;0,O42&lt;&gt;"",$D42&lt;&gt;""),IFERROR(INT(INDEX('Scoring Coefficients'!$D$2:$D$33,MATCH($C42&amp;O$2,'Scoring Coefficients'!$A$2:$A$33,0))*(((INT((O42*100)*INDEX('Age Factors'!$C$2:$AJ$24,MATCH(O$2,'Age Factors'!$B$2:$B$24,0),MATCH($C42&amp;IF($D42&lt;30,30,FLOOR($D42/5,1)*5),'Age Factors'!$C$1:$AJ$1,0))))-INDEX('Scoring Coefficients'!$E$2:$E$33,MATCH($C42&amp;O$2,'Scoring Coefficients'!$A$2:$A$33,0)))^INDEX('Scoring Coefficients'!$F$2:$F$33,MATCH($C42&amp;O$2,'Scoring Coefficients'!$A$2:$A$33,0)))),0),0)</f>
        <v>0</v>
      </c>
      <c r="P44" s="27">
        <f>IF(AND(P42&lt;&gt;0,P42&lt;&gt;"",$D42&lt;&gt;""),IFERROR(INT(INDEX('Scoring Coefficients'!$D$2:$D$33,MATCH($C42&amp;P$2,'Scoring Coefficients'!$A$2:$A$33,0))*((INDEX('Scoring Coefficients'!$E$2:$E$33,MATCH($C42&amp;P$2,'Scoring Coefficients'!$A$2:$A$33,0))-ROUNDUP((IFERROR((LEFT(P42,FIND(":",P42)-1)*60)+RIGHT(P42,LEN(P42)-FIND(":",P42)),P42)*INDEX('Age Factors'!$C$2:$AJ$24,MATCH(P$2,'Age Factors'!$B$2:$B$24,0),MATCH($C42&amp;IF($D42&lt;30,30,FLOOR($D42/5,1)*5),'Age Factors'!$C$1:$AJ$1,0))),2))^INDEX('Scoring Coefficients'!$F$2:$F$33,MATCH($C42&amp;P$2,'Scoring Coefficients'!$A$2:$A$33,0)))),0),0)</f>
        <v>0</v>
      </c>
      <c r="Q44" s="46"/>
    </row>
    <row r="45" spans="1:27" ht="15" customHeight="1" x14ac:dyDescent="0.25">
      <c r="A45" s="39"/>
      <c r="B45" s="39"/>
      <c r="C45" s="41" t="s">
        <v>76</v>
      </c>
      <c r="D45" s="43"/>
      <c r="E45" s="45">
        <f>IF(OR(G45="DNS",H45="DNS",I45="DNS",J45="DNS",L45="DNS",M45="DNS",N45="DNS",O45="DNS",P45="DNS"),"DNF",SUM(F47,G47,H47,I47,J47)+SUM(L47,M47,N47,O47,P47))</f>
        <v>0</v>
      </c>
      <c r="F45" s="26"/>
      <c r="G45" s="26"/>
      <c r="H45" s="28"/>
      <c r="I45" s="28"/>
      <c r="J45" s="29"/>
      <c r="K45" s="45">
        <f>IF(OR(G45="DNS",H45="DNS",I45="DNS",J45="DNS"),"DNF",SUM(F47,G47,H47,I47,J47))</f>
        <v>0</v>
      </c>
      <c r="L45" s="28"/>
      <c r="M45" s="28"/>
      <c r="N45" s="28"/>
      <c r="O45" s="28"/>
      <c r="P45" s="29"/>
      <c r="Q45" s="45">
        <f>IF(OR(L45="DNS",M45="DNS",N45="DNS",O45="DNS",P45="DNS"),"DNF",SUM(L47,M47,N47,O47,P47))</f>
        <v>0</v>
      </c>
    </row>
    <row r="46" spans="1:27" ht="15" customHeight="1" x14ac:dyDescent="0.25">
      <c r="A46" s="48"/>
      <c r="B46" s="48"/>
      <c r="C46" s="49"/>
      <c r="D46" s="50"/>
      <c r="E46" s="47"/>
      <c r="F46" s="29"/>
      <c r="G46" s="32"/>
      <c r="H46" s="33"/>
      <c r="I46" s="33"/>
      <c r="J46" s="32"/>
      <c r="K46" s="47"/>
      <c r="L46" s="31"/>
      <c r="M46" s="31"/>
      <c r="N46" s="33"/>
      <c r="O46" s="33"/>
      <c r="P46" s="32"/>
      <c r="Q46" s="47"/>
    </row>
    <row r="47" spans="1:27" ht="15" customHeight="1" x14ac:dyDescent="0.2">
      <c r="A47" s="40"/>
      <c r="B47" s="40"/>
      <c r="C47" s="42"/>
      <c r="D47" s="44"/>
      <c r="E47" s="46"/>
      <c r="F47" s="27">
        <f>IF(AND(F45&lt;&gt;0,F45&lt;&gt;"",$D45&lt;&gt;""),IFERROR(INT(INDEX('Scoring Coefficients'!$D$2:$D$33,MATCH($C45&amp;F$2,'Scoring Coefficients'!$A$2:$A$33,0))*((INDEX('Scoring Coefficients'!$E$2:$E$33,MATCH($C45&amp;F$2,'Scoring Coefficients'!$A$2:$A$33,0))-ROUNDUP((IFERROR((LEFT(F45,FIND(":",F45)-1)*60)+RIGHT(F45,LEN(F45)-FIND(":",F45)),F45)*INDEX('Age Factors'!$C$2:$AJ$24,MATCH(F$2,'Age Factors'!$B$2:$B$24,0),MATCH($C45&amp;IF($D45&lt;30,30,FLOOR($D45/5,1)*5),'Age Factors'!$C$1:$AJ$1,0))),2))^INDEX('Scoring Coefficients'!$F$2:$F$33,MATCH($C45&amp;F$2,'Scoring Coefficients'!$A$2:$A$33,0)))),0),0)</f>
        <v>0</v>
      </c>
      <c r="G47" s="27">
        <f>IF(AND(G45&lt;&gt;0,G45&lt;&gt;"",$D45&lt;&gt;""),IFERROR(INT(INDEX('Scoring Coefficients'!$D$2:$D$41,MATCH($C45&amp;G$2,'Scoring Coefficients'!$A$2:$A$41,0))*((ROUNDDOWN((G45*INDEX('Age Factors'!$C$2:$AJ$28,MATCH(G$2,'Age Factors'!$B$2:$B$28,0),MATCH($C45&amp;IF($D45&lt;30,30,FLOOR($D45/5,1)*5),'Age Factors'!$C$1:$AJ$1,0))),2)-INDEX('Scoring Coefficients'!$E$2:$E$41,MATCH($C45&amp;G$2,'Scoring Coefficients'!$A$2:$A$41,0)))^INDEX('Scoring Coefficients'!$F$2:$F$41,MATCH($C45&amp;G$2,'Scoring Coefficients'!$A$2:$A$41,0)))),0),0)</f>
        <v>0</v>
      </c>
      <c r="H47" s="27">
        <f>IF(AND(H45&lt;&gt;0,H45&lt;&gt;"",$D45&lt;&gt;""),IFERROR(INT(INDEX('Scoring Coefficients'!$D$2:$D$33,MATCH($C45&amp;H$2,'Scoring Coefficients'!$A$2:$A$33,0))*(((INT((H45*100)*INDEX('Age Factors'!$C$2:$AJ$24,MATCH(H$2,'Age Factors'!$B$2:$B$24,0),MATCH($C45&amp;IF($D45&lt;30,30,FLOOR($D45/5,1)*5),'Age Factors'!$C$1:$AJ$1,0))))-INDEX('Scoring Coefficients'!$E$2:$E$33,MATCH($C45&amp;H$2,'Scoring Coefficients'!$A$2:$A$33,0)))^INDEX('Scoring Coefficients'!$F$2:$F$33,MATCH($C45&amp;H$2,'Scoring Coefficients'!$A$2:$A$33,0)))),0),0)</f>
        <v>0</v>
      </c>
      <c r="I47" s="27">
        <f>IF(AND(I45&lt;&gt;0,I45&lt;&gt;"",$D45&lt;&gt;""),IFERROR(INT(INDEX('Scoring Coefficients'!$D$2:$D$41,MATCH($C45&amp;I$2,'Scoring Coefficients'!$A$2:$A$41,0))*((ROUNDDOWN((I45*INDEX('Age Factors'!$C$2:$AJ$28,MATCH(I$2,'Age Factors'!$B$2:$B$28,0),MATCH($C45&amp;IF($D45&lt;30,30,FLOOR($D45/5,1)*5),'Age Factors'!$C$1:$AJ$1,0))),2)-INDEX('Scoring Coefficients'!$E$2:$E$41,MATCH($C45&amp;I$2,'Scoring Coefficients'!$A$2:$A$41,0)))^INDEX('Scoring Coefficients'!$F$2:$F$41,MATCH($C45&amp;I$2,'Scoring Coefficients'!$A$2:$A$41,0)))),0),0)</f>
        <v>0</v>
      </c>
      <c r="J47" s="27">
        <f>IF(AND(J45&lt;&gt;0,J45&lt;&gt;"",$D45&lt;&gt;""),IFERROR(INT(INDEX('Scoring Coefficients'!$D$2:$D$33,MATCH($C45&amp;J$2,'Scoring Coefficients'!$A$2:$A$33,0))*((INDEX('Scoring Coefficients'!$E$2:$E$33,MATCH($C45&amp;J$2,'Scoring Coefficients'!$A$2:$A$33,0))-ROUNDUP((IFERROR((LEFT(J45,FIND(":",J45)-1)*60)+RIGHT(J45,LEN(J45)-FIND(":",J45)),J45)*INDEX('Age Factors'!$C$2:$AJ$24,MATCH(J$2,'Age Factors'!$B$2:$B$24,0),MATCH($C45&amp;IF($D45&lt;30,30,FLOOR($D45/5,1)*5),'Age Factors'!$C$1:$AJ$1,0))),2))^INDEX('Scoring Coefficients'!$F$2:$F$33,MATCH($C45&amp;J$2,'Scoring Coefficients'!$A$2:$A$33,0)))),0),0)</f>
        <v>0</v>
      </c>
      <c r="K47" s="46"/>
      <c r="L47" s="27">
        <f>IF(AND(L45&lt;&gt;0,L45&lt;&gt;"",$D45&lt;&gt;""),IFERROR(INT(INDEX('Scoring Coefficients'!$D$2:$D$33,MATCH($C45&amp;L$2,'Scoring Coefficients'!$A$2:$A$33,0))*((INDEX('Scoring Coefficients'!$E$2:$E$33,MATCH($C45&amp;L$2,'Scoring Coefficients'!$A$2:$A$33,0))-ROUNDUP((IFERROR((LEFT(L45,FIND(":",L45)-1)*60)+RIGHT(L45,LEN(L45)-FIND(":",L45)),L45)*INDEX('Age Factors'!$C$2:$AJ$24,MATCH(L$2,'Age Factors'!$B$2:$B$24,0),MATCH($C45&amp;IF($D45&lt;30,30,FLOOR($D45/5,1)*5),'Age Factors'!$C$1:$AJ$1,0))),2))^INDEX('Scoring Coefficients'!$F$2:$F$33,MATCH($C45&amp;L$2,'Scoring Coefficients'!$A$2:$A$33,0)))),0),0)</f>
        <v>0</v>
      </c>
      <c r="M47" s="27">
        <f>IF(AND(M45&lt;&gt;0,M45&lt;&gt;"",$D45&lt;&gt;""),IFERROR(INT(INDEX('Scoring Coefficients'!$D$2:$D$33,MATCH($C45&amp;M$2,'Scoring Coefficients'!$A$2:$A$33,0))*(((INT((M45*100)*INDEX('Age Factors'!$C$2:$AJ$24,MATCH(M$2,'Age Factors'!$B$2:$B$24,0),MATCH($C45&amp;IF($D45&lt;30,30,FLOOR($D45/5,1)*5),'Age Factors'!$C$1:$AJ$1,0))))-INDEX('Scoring Coefficients'!$E$2:$E$33,MATCH($C45&amp;M$2,'Scoring Coefficients'!$A$2:$A$33,0)))^INDEX('Scoring Coefficients'!$F$2:$F$33,MATCH($C45&amp;M$2,'Scoring Coefficients'!$A$2:$A$33,0)))),0),0)</f>
        <v>0</v>
      </c>
      <c r="N47" s="27">
        <f>IF(AND(N45&lt;&gt;0,N45&lt;&gt;"",$D45&lt;&gt;""),IFERROR(INT(INDEX('Scoring Coefficients'!$D$2:$D$41,MATCH($C45&amp;N$2,'Scoring Coefficients'!$A$2:$A$41,0))*((ROUNDDOWN((N45*INDEX('Age Factors'!$C$2:$AJ$28,MATCH(N$2,'Age Factors'!$B$2:$B$28,0),MATCH($C45&amp;IF($D45&lt;30,30,FLOOR($D45/5,1)*5),'Age Factors'!$C$1:$AJ$1,0))),2)-INDEX('Scoring Coefficients'!$E$2:$E$41,MATCH($C45&amp;N$2,'Scoring Coefficients'!$A$2:$A$41,0)))^INDEX('Scoring Coefficients'!$F$2:$F$41,MATCH($C45&amp;N$2,'Scoring Coefficients'!$A$2:$A$41,0)))),0),0)</f>
        <v>0</v>
      </c>
      <c r="O47" s="27">
        <f>IF(AND(O45&lt;&gt;0,O45&lt;&gt;"",$D45&lt;&gt;""),IFERROR(INT(INDEX('Scoring Coefficients'!$D$2:$D$33,MATCH($C45&amp;O$2,'Scoring Coefficients'!$A$2:$A$33,0))*(((INT((O45*100)*INDEX('Age Factors'!$C$2:$AJ$24,MATCH(O$2,'Age Factors'!$B$2:$B$24,0),MATCH($C45&amp;IF($D45&lt;30,30,FLOOR($D45/5,1)*5),'Age Factors'!$C$1:$AJ$1,0))))-INDEX('Scoring Coefficients'!$E$2:$E$33,MATCH($C45&amp;O$2,'Scoring Coefficients'!$A$2:$A$33,0)))^INDEX('Scoring Coefficients'!$F$2:$F$33,MATCH($C45&amp;O$2,'Scoring Coefficients'!$A$2:$A$33,0)))),0),0)</f>
        <v>0</v>
      </c>
      <c r="P47" s="27">
        <f>IF(AND(P45&lt;&gt;0,P45&lt;&gt;"",$D45&lt;&gt;""),IFERROR(INT(INDEX('Scoring Coefficients'!$D$2:$D$33,MATCH($C45&amp;P$2,'Scoring Coefficients'!$A$2:$A$33,0))*((INDEX('Scoring Coefficients'!$E$2:$E$33,MATCH($C45&amp;P$2,'Scoring Coefficients'!$A$2:$A$33,0))-ROUNDUP((IFERROR((LEFT(P45,FIND(":",P45)-1)*60)+RIGHT(P45,LEN(P45)-FIND(":",P45)),P45)*INDEX('Age Factors'!$C$2:$AJ$24,MATCH(P$2,'Age Factors'!$B$2:$B$24,0),MATCH($C45&amp;IF($D45&lt;30,30,FLOOR($D45/5,1)*5),'Age Factors'!$C$1:$AJ$1,0))),2))^INDEX('Scoring Coefficients'!$F$2:$F$33,MATCH($C45&amp;P$2,'Scoring Coefficients'!$A$2:$A$33,0)))),0),0)</f>
        <v>0</v>
      </c>
      <c r="Q47" s="46"/>
    </row>
    <row r="48" spans="1:27" ht="15" customHeight="1" x14ac:dyDescent="0.25">
      <c r="A48" s="39"/>
      <c r="B48" s="39"/>
      <c r="C48" s="41" t="s">
        <v>76</v>
      </c>
      <c r="D48" s="43"/>
      <c r="E48" s="45">
        <f>IF(OR(G48="DNS",H48="DNS",I48="DNS",J48="DNS",L48="DNS",M48="DNS",N48="DNS",O48="DNS",P48="DNS"),"DNF",SUM(F50,G50,H50,I50,J50)+SUM(L50,M50,N50,O50,P50))</f>
        <v>0</v>
      </c>
      <c r="F48" s="26"/>
      <c r="G48" s="26"/>
      <c r="H48" s="28"/>
      <c r="I48" s="28"/>
      <c r="J48" s="29"/>
      <c r="K48" s="45">
        <f>IF(OR(G48="DNS",H48="DNS",I48="DNS",J48="DNS"),"DNF",SUM(F50,G50,H50,I50,J50))</f>
        <v>0</v>
      </c>
      <c r="L48" s="28"/>
      <c r="M48" s="28"/>
      <c r="N48" s="28"/>
      <c r="O48" s="28"/>
      <c r="P48" s="29"/>
      <c r="Q48" s="45">
        <f>IF(OR(L48="DNS",M48="DNS",N48="DNS",O48="DNS",P48="DNS"),"DNF",SUM(L50,M50,N50,O50,P50))</f>
        <v>0</v>
      </c>
    </row>
    <row r="49" spans="1:17" ht="15" customHeight="1" x14ac:dyDescent="0.25">
      <c r="A49" s="48"/>
      <c r="B49" s="48"/>
      <c r="C49" s="49"/>
      <c r="D49" s="50"/>
      <c r="E49" s="47"/>
      <c r="F49" s="29"/>
      <c r="G49" s="32"/>
      <c r="H49" s="33"/>
      <c r="I49" s="33"/>
      <c r="J49" s="32"/>
      <c r="K49" s="47"/>
      <c r="L49" s="31"/>
      <c r="M49" s="31"/>
      <c r="N49" s="33"/>
      <c r="O49" s="33"/>
      <c r="P49" s="32"/>
      <c r="Q49" s="47"/>
    </row>
    <row r="50" spans="1:17" ht="15" customHeight="1" x14ac:dyDescent="0.2">
      <c r="A50" s="40"/>
      <c r="B50" s="40"/>
      <c r="C50" s="42"/>
      <c r="D50" s="44"/>
      <c r="E50" s="46"/>
      <c r="F50" s="27">
        <f>IF(AND(F48&lt;&gt;0,F48&lt;&gt;"",$D48&lt;&gt;""),IFERROR(INT(INDEX('Scoring Coefficients'!$D$2:$D$33,MATCH($C48&amp;F$2,'Scoring Coefficients'!$A$2:$A$33,0))*((INDEX('Scoring Coefficients'!$E$2:$E$33,MATCH($C48&amp;F$2,'Scoring Coefficients'!$A$2:$A$33,0))-ROUNDUP((IFERROR((LEFT(F48,FIND(":",F48)-1)*60)+RIGHT(F48,LEN(F48)-FIND(":",F48)),F48)*INDEX('Age Factors'!$C$2:$AJ$24,MATCH(F$2,'Age Factors'!$B$2:$B$24,0),MATCH($C48&amp;IF($D48&lt;30,30,FLOOR($D48/5,1)*5),'Age Factors'!$C$1:$AJ$1,0))),2))^INDEX('Scoring Coefficients'!$F$2:$F$33,MATCH($C48&amp;F$2,'Scoring Coefficients'!$A$2:$A$33,0)))),0),0)</f>
        <v>0</v>
      </c>
      <c r="G50" s="27">
        <f>IF(AND(G48&lt;&gt;0,G48&lt;&gt;"",$D48&lt;&gt;""),IFERROR(INT(INDEX('Scoring Coefficients'!$D$2:$D$41,MATCH($C48&amp;G$2,'Scoring Coefficients'!$A$2:$A$41,0))*((ROUNDDOWN((G48*INDEX('Age Factors'!$C$2:$AJ$28,MATCH(G$2,'Age Factors'!$B$2:$B$28,0),MATCH($C48&amp;IF($D48&lt;30,30,FLOOR($D48/5,1)*5),'Age Factors'!$C$1:$AJ$1,0))),2)-INDEX('Scoring Coefficients'!$E$2:$E$41,MATCH($C48&amp;G$2,'Scoring Coefficients'!$A$2:$A$41,0)))^INDEX('Scoring Coefficients'!$F$2:$F$41,MATCH($C48&amp;G$2,'Scoring Coefficients'!$A$2:$A$41,0)))),0),0)</f>
        <v>0</v>
      </c>
      <c r="H50" s="27">
        <f>IF(AND(H48&lt;&gt;0,H48&lt;&gt;"",$D48&lt;&gt;""),IFERROR(INT(INDEX('Scoring Coefficients'!$D$2:$D$33,MATCH($C48&amp;H$2,'Scoring Coefficients'!$A$2:$A$33,0))*(((INT((H48*100)*INDEX('Age Factors'!$C$2:$AJ$24,MATCH(H$2,'Age Factors'!$B$2:$B$24,0),MATCH($C48&amp;IF($D48&lt;30,30,FLOOR($D48/5,1)*5),'Age Factors'!$C$1:$AJ$1,0))))-INDEX('Scoring Coefficients'!$E$2:$E$33,MATCH($C48&amp;H$2,'Scoring Coefficients'!$A$2:$A$33,0)))^INDEX('Scoring Coefficients'!$F$2:$F$33,MATCH($C48&amp;H$2,'Scoring Coefficients'!$A$2:$A$33,0)))),0),0)</f>
        <v>0</v>
      </c>
      <c r="I50" s="27">
        <f>IF(AND(I48&lt;&gt;0,I48&lt;&gt;"",$D48&lt;&gt;""),IFERROR(INT(INDEX('Scoring Coefficients'!$D$2:$D$41,MATCH($C48&amp;I$2,'Scoring Coefficients'!$A$2:$A$41,0))*((ROUNDDOWN((I48*INDEX('Age Factors'!$C$2:$AJ$28,MATCH(I$2,'Age Factors'!$B$2:$B$28,0),MATCH($C48&amp;IF($D48&lt;30,30,FLOOR($D48/5,1)*5),'Age Factors'!$C$1:$AJ$1,0))),2)-INDEX('Scoring Coefficients'!$E$2:$E$41,MATCH($C48&amp;I$2,'Scoring Coefficients'!$A$2:$A$41,0)))^INDEX('Scoring Coefficients'!$F$2:$F$41,MATCH($C48&amp;I$2,'Scoring Coefficients'!$A$2:$A$41,0)))),0),0)</f>
        <v>0</v>
      </c>
      <c r="J50" s="27">
        <f>IF(AND(J48&lt;&gt;0,J48&lt;&gt;"",$D48&lt;&gt;""),IFERROR(INT(INDEX('Scoring Coefficients'!$D$2:$D$33,MATCH($C48&amp;J$2,'Scoring Coefficients'!$A$2:$A$33,0))*((INDEX('Scoring Coefficients'!$E$2:$E$33,MATCH($C48&amp;J$2,'Scoring Coefficients'!$A$2:$A$33,0))-ROUNDUP((IFERROR((LEFT(J48,FIND(":",J48)-1)*60)+RIGHT(J48,LEN(J48)-FIND(":",J48)),J48)*INDEX('Age Factors'!$C$2:$AJ$24,MATCH(J$2,'Age Factors'!$B$2:$B$24,0),MATCH($C48&amp;IF($D48&lt;30,30,FLOOR($D48/5,1)*5),'Age Factors'!$C$1:$AJ$1,0))),2))^INDEX('Scoring Coefficients'!$F$2:$F$33,MATCH($C48&amp;J$2,'Scoring Coefficients'!$A$2:$A$33,0)))),0),0)</f>
        <v>0</v>
      </c>
      <c r="K50" s="46"/>
      <c r="L50" s="27">
        <f>IF(AND(L48&lt;&gt;0,L48&lt;&gt;"",$D48&lt;&gt;""),IFERROR(INT(INDEX('Scoring Coefficients'!$D$2:$D$33,MATCH($C48&amp;L$2,'Scoring Coefficients'!$A$2:$A$33,0))*((INDEX('Scoring Coefficients'!$E$2:$E$33,MATCH($C48&amp;L$2,'Scoring Coefficients'!$A$2:$A$33,0))-ROUNDUP((IFERROR((LEFT(L48,FIND(":",L48)-1)*60)+RIGHT(L48,LEN(L48)-FIND(":",L48)),L48)*INDEX('Age Factors'!$C$2:$AJ$24,MATCH(L$2,'Age Factors'!$B$2:$B$24,0),MATCH($C48&amp;IF($D48&lt;30,30,FLOOR($D48/5,1)*5),'Age Factors'!$C$1:$AJ$1,0))),2))^INDEX('Scoring Coefficients'!$F$2:$F$33,MATCH($C48&amp;L$2,'Scoring Coefficients'!$A$2:$A$33,0)))),0),0)</f>
        <v>0</v>
      </c>
      <c r="M50" s="27">
        <f>IF(AND(M48&lt;&gt;0,M48&lt;&gt;"",$D48&lt;&gt;""),IFERROR(INT(INDEX('Scoring Coefficients'!$D$2:$D$33,MATCH($C48&amp;M$2,'Scoring Coefficients'!$A$2:$A$33,0))*(((INT((M48*100)*INDEX('Age Factors'!$C$2:$AJ$24,MATCH(M$2,'Age Factors'!$B$2:$B$24,0),MATCH($C48&amp;IF($D48&lt;30,30,FLOOR($D48/5,1)*5),'Age Factors'!$C$1:$AJ$1,0))))-INDEX('Scoring Coefficients'!$E$2:$E$33,MATCH($C48&amp;M$2,'Scoring Coefficients'!$A$2:$A$33,0)))^INDEX('Scoring Coefficients'!$F$2:$F$33,MATCH($C48&amp;M$2,'Scoring Coefficients'!$A$2:$A$33,0)))),0),0)</f>
        <v>0</v>
      </c>
      <c r="N50" s="27">
        <f>IF(AND(N48&lt;&gt;0,N48&lt;&gt;"",$D48&lt;&gt;""),IFERROR(INT(INDEX('Scoring Coefficients'!$D$2:$D$41,MATCH($C48&amp;N$2,'Scoring Coefficients'!$A$2:$A$41,0))*((ROUNDDOWN((N48*INDEX('Age Factors'!$C$2:$AJ$28,MATCH(N$2,'Age Factors'!$B$2:$B$28,0),MATCH($C48&amp;IF($D48&lt;30,30,FLOOR($D48/5,1)*5),'Age Factors'!$C$1:$AJ$1,0))),2)-INDEX('Scoring Coefficients'!$E$2:$E$41,MATCH($C48&amp;N$2,'Scoring Coefficients'!$A$2:$A$41,0)))^INDEX('Scoring Coefficients'!$F$2:$F$41,MATCH($C48&amp;N$2,'Scoring Coefficients'!$A$2:$A$41,0)))),0),0)</f>
        <v>0</v>
      </c>
      <c r="O50" s="27">
        <f>IF(AND(O48&lt;&gt;0,O48&lt;&gt;"",$D48&lt;&gt;""),IFERROR(INT(INDEX('Scoring Coefficients'!$D$2:$D$33,MATCH($C48&amp;O$2,'Scoring Coefficients'!$A$2:$A$33,0))*(((INT((O48*100)*INDEX('Age Factors'!$C$2:$AJ$24,MATCH(O$2,'Age Factors'!$B$2:$B$24,0),MATCH($C48&amp;IF($D48&lt;30,30,FLOOR($D48/5,1)*5),'Age Factors'!$C$1:$AJ$1,0))))-INDEX('Scoring Coefficients'!$E$2:$E$33,MATCH($C48&amp;O$2,'Scoring Coefficients'!$A$2:$A$33,0)))^INDEX('Scoring Coefficients'!$F$2:$F$33,MATCH($C48&amp;O$2,'Scoring Coefficients'!$A$2:$A$33,0)))),0),0)</f>
        <v>0</v>
      </c>
      <c r="P50" s="27">
        <f>IF(AND(P48&lt;&gt;0,P48&lt;&gt;"",$D48&lt;&gt;""),IFERROR(INT(INDEX('Scoring Coefficients'!$D$2:$D$33,MATCH($C48&amp;P$2,'Scoring Coefficients'!$A$2:$A$33,0))*((INDEX('Scoring Coefficients'!$E$2:$E$33,MATCH($C48&amp;P$2,'Scoring Coefficients'!$A$2:$A$33,0))-ROUNDUP((IFERROR((LEFT(P48,FIND(":",P48)-1)*60)+RIGHT(P48,LEN(P48)-FIND(":",P48)),P48)*INDEX('Age Factors'!$C$2:$AJ$24,MATCH(P$2,'Age Factors'!$B$2:$B$24,0),MATCH($C48&amp;IF($D48&lt;30,30,FLOOR($D48/5,1)*5),'Age Factors'!$C$1:$AJ$1,0))),2))^INDEX('Scoring Coefficients'!$F$2:$F$33,MATCH($C48&amp;P$2,'Scoring Coefficients'!$A$2:$A$33,0)))),0),0)</f>
        <v>0</v>
      </c>
      <c r="Q50" s="46"/>
    </row>
    <row r="51" spans="1:17" ht="15" customHeight="1" x14ac:dyDescent="0.25">
      <c r="A51" s="39"/>
      <c r="B51" s="39"/>
      <c r="C51" s="41" t="s">
        <v>76</v>
      </c>
      <c r="D51" s="43"/>
      <c r="E51" s="45">
        <f>IF(OR(G51="DNS",H51="DNS",I51="DNS",J51="DNS",L51="DNS",M51="DNS",N51="DNS",O51="DNS",P51="DNS"),"DNF",SUM(F53,G53,H53,I53,J53)+SUM(L53,M53,N53,O53,P53))</f>
        <v>0</v>
      </c>
      <c r="F51" s="26"/>
      <c r="G51" s="26"/>
      <c r="H51" s="28"/>
      <c r="I51" s="28"/>
      <c r="J51" s="29"/>
      <c r="K51" s="45">
        <f>IF(OR(G51="DNS",H51="DNS",I51="DNS",J51="DNS"),"DNF",SUM(F53,G53,H53,I53,J53))</f>
        <v>0</v>
      </c>
      <c r="L51" s="28"/>
      <c r="M51" s="28"/>
      <c r="N51" s="28"/>
      <c r="O51" s="28"/>
      <c r="P51" s="29"/>
      <c r="Q51" s="45">
        <f>IF(OR(L51="DNS",M51="DNS",N51="DNS",O51="DNS",P51="DNS"),"DNF",SUM(L53,M53,N53,O53,P53))</f>
        <v>0</v>
      </c>
    </row>
    <row r="52" spans="1:17" ht="15" customHeight="1" x14ac:dyDescent="0.25">
      <c r="A52" s="48"/>
      <c r="B52" s="48"/>
      <c r="C52" s="49"/>
      <c r="D52" s="50"/>
      <c r="E52" s="47"/>
      <c r="F52" s="29"/>
      <c r="G52" s="32"/>
      <c r="H52" s="33"/>
      <c r="I52" s="33"/>
      <c r="J52" s="32"/>
      <c r="K52" s="47"/>
      <c r="L52" s="31"/>
      <c r="M52" s="31"/>
      <c r="N52" s="33"/>
      <c r="O52" s="33"/>
      <c r="P52" s="32"/>
      <c r="Q52" s="47"/>
    </row>
    <row r="53" spans="1:17" ht="15" customHeight="1" x14ac:dyDescent="0.2">
      <c r="A53" s="40"/>
      <c r="B53" s="40"/>
      <c r="C53" s="42"/>
      <c r="D53" s="44"/>
      <c r="E53" s="46"/>
      <c r="F53" s="27">
        <f>IF(AND(F51&lt;&gt;0,F51&lt;&gt;"",$D51&lt;&gt;""),IFERROR(INT(INDEX('Scoring Coefficients'!$D$2:$D$33,MATCH($C51&amp;F$2,'Scoring Coefficients'!$A$2:$A$33,0))*((INDEX('Scoring Coefficients'!$E$2:$E$33,MATCH($C51&amp;F$2,'Scoring Coefficients'!$A$2:$A$33,0))-ROUNDUP((IFERROR((LEFT(F51,FIND(":",F51)-1)*60)+RIGHT(F51,LEN(F51)-FIND(":",F51)),F51)*INDEX('Age Factors'!$C$2:$AJ$24,MATCH(F$2,'Age Factors'!$B$2:$B$24,0),MATCH($C51&amp;IF($D51&lt;30,30,FLOOR($D51/5,1)*5),'Age Factors'!$C$1:$AJ$1,0))),2))^INDEX('Scoring Coefficients'!$F$2:$F$33,MATCH($C51&amp;F$2,'Scoring Coefficients'!$A$2:$A$33,0)))),0),0)</f>
        <v>0</v>
      </c>
      <c r="G53" s="27">
        <f>IF(AND(G51&lt;&gt;0,G51&lt;&gt;"",$D51&lt;&gt;""),IFERROR(INT(INDEX('Scoring Coefficients'!$D$2:$D$41,MATCH($C51&amp;G$2,'Scoring Coefficients'!$A$2:$A$41,0))*((ROUNDDOWN((G51*INDEX('Age Factors'!$C$2:$AJ$28,MATCH(G$2,'Age Factors'!$B$2:$B$28,0),MATCH($C51&amp;IF($D51&lt;30,30,FLOOR($D51/5,1)*5),'Age Factors'!$C$1:$AJ$1,0))),2)-INDEX('Scoring Coefficients'!$E$2:$E$41,MATCH($C51&amp;G$2,'Scoring Coefficients'!$A$2:$A$41,0)))^INDEX('Scoring Coefficients'!$F$2:$F$41,MATCH($C51&amp;G$2,'Scoring Coefficients'!$A$2:$A$41,0)))),0),0)</f>
        <v>0</v>
      </c>
      <c r="H53" s="27">
        <f>IF(AND(H51&lt;&gt;0,H51&lt;&gt;"",$D51&lt;&gt;""),IFERROR(INT(INDEX('Scoring Coefficients'!$D$2:$D$33,MATCH($C51&amp;H$2,'Scoring Coefficients'!$A$2:$A$33,0))*(((INT((H51*100)*INDEX('Age Factors'!$C$2:$AJ$24,MATCH(H$2,'Age Factors'!$B$2:$B$24,0),MATCH($C51&amp;IF($D51&lt;30,30,FLOOR($D51/5,1)*5),'Age Factors'!$C$1:$AJ$1,0))))-INDEX('Scoring Coefficients'!$E$2:$E$33,MATCH($C51&amp;H$2,'Scoring Coefficients'!$A$2:$A$33,0)))^INDEX('Scoring Coefficients'!$F$2:$F$33,MATCH($C51&amp;H$2,'Scoring Coefficients'!$A$2:$A$33,0)))),0),0)</f>
        <v>0</v>
      </c>
      <c r="I53" s="27">
        <f>IF(AND(I51&lt;&gt;0,I51&lt;&gt;"",$D51&lt;&gt;""),IFERROR(INT(INDEX('Scoring Coefficients'!$D$2:$D$41,MATCH($C51&amp;I$2,'Scoring Coefficients'!$A$2:$A$41,0))*((ROUNDDOWN((I51*INDEX('Age Factors'!$C$2:$AJ$28,MATCH(I$2,'Age Factors'!$B$2:$B$28,0),MATCH($C51&amp;IF($D51&lt;30,30,FLOOR($D51/5,1)*5),'Age Factors'!$C$1:$AJ$1,0))),2)-INDEX('Scoring Coefficients'!$E$2:$E$41,MATCH($C51&amp;I$2,'Scoring Coefficients'!$A$2:$A$41,0)))^INDEX('Scoring Coefficients'!$F$2:$F$41,MATCH($C51&amp;I$2,'Scoring Coefficients'!$A$2:$A$41,0)))),0),0)</f>
        <v>0</v>
      </c>
      <c r="J53" s="27">
        <f>IF(AND(J51&lt;&gt;0,J51&lt;&gt;"",$D51&lt;&gt;""),IFERROR(INT(INDEX('Scoring Coefficients'!$D$2:$D$33,MATCH($C51&amp;J$2,'Scoring Coefficients'!$A$2:$A$33,0))*((INDEX('Scoring Coefficients'!$E$2:$E$33,MATCH($C51&amp;J$2,'Scoring Coefficients'!$A$2:$A$33,0))-ROUNDUP((IFERROR((LEFT(J51,FIND(":",J51)-1)*60)+RIGHT(J51,LEN(J51)-FIND(":",J51)),J51)*INDEX('Age Factors'!$C$2:$AJ$24,MATCH(J$2,'Age Factors'!$B$2:$B$24,0),MATCH($C51&amp;IF($D51&lt;30,30,FLOOR($D51/5,1)*5),'Age Factors'!$C$1:$AJ$1,0))),2))^INDEX('Scoring Coefficients'!$F$2:$F$33,MATCH($C51&amp;J$2,'Scoring Coefficients'!$A$2:$A$33,0)))),0),0)</f>
        <v>0</v>
      </c>
      <c r="K53" s="46"/>
      <c r="L53" s="27">
        <f>IF(AND(L51&lt;&gt;0,L51&lt;&gt;"",$D51&lt;&gt;""),IFERROR(INT(INDEX('Scoring Coefficients'!$D$2:$D$33,MATCH($C51&amp;L$2,'Scoring Coefficients'!$A$2:$A$33,0))*((INDEX('Scoring Coefficients'!$E$2:$E$33,MATCH($C51&amp;L$2,'Scoring Coefficients'!$A$2:$A$33,0))-ROUNDUP((IFERROR((LEFT(L51,FIND(":",L51)-1)*60)+RIGHT(L51,LEN(L51)-FIND(":",L51)),L51)*INDEX('Age Factors'!$C$2:$AJ$24,MATCH(L$2,'Age Factors'!$B$2:$B$24,0),MATCH($C51&amp;IF($D51&lt;30,30,FLOOR($D51/5,1)*5),'Age Factors'!$C$1:$AJ$1,0))),2))^INDEX('Scoring Coefficients'!$F$2:$F$33,MATCH($C51&amp;L$2,'Scoring Coefficients'!$A$2:$A$33,0)))),0),0)</f>
        <v>0</v>
      </c>
      <c r="M53" s="27">
        <f>IF(AND(M51&lt;&gt;0,M51&lt;&gt;"",$D51&lt;&gt;""),IFERROR(INT(INDEX('Scoring Coefficients'!$D$2:$D$33,MATCH($C51&amp;M$2,'Scoring Coefficients'!$A$2:$A$33,0))*(((INT((M51*100)*INDEX('Age Factors'!$C$2:$AJ$24,MATCH(M$2,'Age Factors'!$B$2:$B$24,0),MATCH($C51&amp;IF($D51&lt;30,30,FLOOR($D51/5,1)*5),'Age Factors'!$C$1:$AJ$1,0))))-INDEX('Scoring Coefficients'!$E$2:$E$33,MATCH($C51&amp;M$2,'Scoring Coefficients'!$A$2:$A$33,0)))^INDEX('Scoring Coefficients'!$F$2:$F$33,MATCH($C51&amp;M$2,'Scoring Coefficients'!$A$2:$A$33,0)))),0),0)</f>
        <v>0</v>
      </c>
      <c r="N53" s="27">
        <f>IF(AND(N51&lt;&gt;0,N51&lt;&gt;"",$D51&lt;&gt;""),IFERROR(INT(INDEX('Scoring Coefficients'!$D$2:$D$41,MATCH($C51&amp;N$2,'Scoring Coefficients'!$A$2:$A$41,0))*((ROUNDDOWN((N51*INDEX('Age Factors'!$C$2:$AJ$28,MATCH(N$2,'Age Factors'!$B$2:$B$28,0),MATCH($C51&amp;IF($D51&lt;30,30,FLOOR($D51/5,1)*5),'Age Factors'!$C$1:$AJ$1,0))),2)-INDEX('Scoring Coefficients'!$E$2:$E$41,MATCH($C51&amp;N$2,'Scoring Coefficients'!$A$2:$A$41,0)))^INDEX('Scoring Coefficients'!$F$2:$F$41,MATCH($C51&amp;N$2,'Scoring Coefficients'!$A$2:$A$41,0)))),0),0)</f>
        <v>0</v>
      </c>
      <c r="O53" s="27">
        <f>IF(AND(O51&lt;&gt;0,O51&lt;&gt;"",$D51&lt;&gt;""),IFERROR(INT(INDEX('Scoring Coefficients'!$D$2:$D$33,MATCH($C51&amp;O$2,'Scoring Coefficients'!$A$2:$A$33,0))*(((INT((O51*100)*INDEX('Age Factors'!$C$2:$AJ$24,MATCH(O$2,'Age Factors'!$B$2:$B$24,0),MATCH($C51&amp;IF($D51&lt;30,30,FLOOR($D51/5,1)*5),'Age Factors'!$C$1:$AJ$1,0))))-INDEX('Scoring Coefficients'!$E$2:$E$33,MATCH($C51&amp;O$2,'Scoring Coefficients'!$A$2:$A$33,0)))^INDEX('Scoring Coefficients'!$F$2:$F$33,MATCH($C51&amp;O$2,'Scoring Coefficients'!$A$2:$A$33,0)))),0),0)</f>
        <v>0</v>
      </c>
      <c r="P53" s="27">
        <f>IF(AND(P51&lt;&gt;0,P51&lt;&gt;"",$D51&lt;&gt;""),IFERROR(INT(INDEX('Scoring Coefficients'!$D$2:$D$33,MATCH($C51&amp;P$2,'Scoring Coefficients'!$A$2:$A$33,0))*((INDEX('Scoring Coefficients'!$E$2:$E$33,MATCH($C51&amp;P$2,'Scoring Coefficients'!$A$2:$A$33,0))-ROUNDUP((IFERROR((LEFT(P51,FIND(":",P51)-1)*60)+RIGHT(P51,LEN(P51)-FIND(":",P51)),P51)*INDEX('Age Factors'!$C$2:$AJ$24,MATCH(P$2,'Age Factors'!$B$2:$B$24,0),MATCH($C51&amp;IF($D51&lt;30,30,FLOOR($D51/5,1)*5),'Age Factors'!$C$1:$AJ$1,0))),2))^INDEX('Scoring Coefficients'!$F$2:$F$33,MATCH($C51&amp;P$2,'Scoring Coefficients'!$A$2:$A$33,0)))),0),0)</f>
        <v>0</v>
      </c>
      <c r="Q53" s="46"/>
    </row>
    <row r="54" spans="1:17" ht="15" customHeight="1" x14ac:dyDescent="0.25">
      <c r="A54" s="39"/>
      <c r="B54" s="39"/>
      <c r="C54" s="41" t="s">
        <v>76</v>
      </c>
      <c r="D54" s="43"/>
      <c r="E54" s="45">
        <f>IF(OR(G54="DNS",H54="DNS",I54="DNS",J54="DNS",L54="DNS",M54="DNS",N54="DNS",O54="DNS",P54="DNS"),"DNF",SUM(F56,G56,H56,I56,J56)+SUM(L56,M56,N56,O56,P56))</f>
        <v>0</v>
      </c>
      <c r="F54" s="26"/>
      <c r="G54" s="26"/>
      <c r="H54" s="28"/>
      <c r="I54" s="28"/>
      <c r="J54" s="29"/>
      <c r="K54" s="45">
        <f>IF(OR(G54="DNS",H54="DNS",I54="DNS",J54="DNS"),"DNF",SUM(F56,G56,H56,I56,J56))</f>
        <v>0</v>
      </c>
      <c r="L54" s="28"/>
      <c r="M54" s="28"/>
      <c r="N54" s="28"/>
      <c r="O54" s="28"/>
      <c r="P54" s="29"/>
      <c r="Q54" s="45">
        <f>IF(OR(L54="DNS",M54="DNS",N54="DNS",O54="DNS",P54="DNS"),"DNF",SUM(L56,M56,N56,O56,P56))</f>
        <v>0</v>
      </c>
    </row>
    <row r="55" spans="1:17" ht="15" customHeight="1" x14ac:dyDescent="0.25">
      <c r="A55" s="48"/>
      <c r="B55" s="48"/>
      <c r="C55" s="49"/>
      <c r="D55" s="50"/>
      <c r="E55" s="47"/>
      <c r="F55" s="29"/>
      <c r="G55" s="32"/>
      <c r="H55" s="33"/>
      <c r="I55" s="33"/>
      <c r="J55" s="32"/>
      <c r="K55" s="47"/>
      <c r="L55" s="31"/>
      <c r="M55" s="31"/>
      <c r="N55" s="33"/>
      <c r="O55" s="33"/>
      <c r="P55" s="32"/>
      <c r="Q55" s="47"/>
    </row>
    <row r="56" spans="1:17" ht="15" customHeight="1" x14ac:dyDescent="0.2">
      <c r="A56" s="40"/>
      <c r="B56" s="40"/>
      <c r="C56" s="42"/>
      <c r="D56" s="44"/>
      <c r="E56" s="46"/>
      <c r="F56" s="27">
        <f>IF(AND(F54&lt;&gt;0,F54&lt;&gt;"",$D54&lt;&gt;""),IFERROR(INT(INDEX('Scoring Coefficients'!$D$2:$D$33,MATCH($C54&amp;F$2,'Scoring Coefficients'!$A$2:$A$33,0))*((INDEX('Scoring Coefficients'!$E$2:$E$33,MATCH($C54&amp;F$2,'Scoring Coefficients'!$A$2:$A$33,0))-ROUNDUP((IFERROR((LEFT(F54,FIND(":",F54)-1)*60)+RIGHT(F54,LEN(F54)-FIND(":",F54)),F54)*INDEX('Age Factors'!$C$2:$AJ$24,MATCH(F$2,'Age Factors'!$B$2:$B$24,0),MATCH($C54&amp;IF($D54&lt;30,30,FLOOR($D54/5,1)*5),'Age Factors'!$C$1:$AJ$1,0))),2))^INDEX('Scoring Coefficients'!$F$2:$F$33,MATCH($C54&amp;F$2,'Scoring Coefficients'!$A$2:$A$33,0)))),0),0)</f>
        <v>0</v>
      </c>
      <c r="G56" s="27">
        <f>IF(AND(G54&lt;&gt;0,G54&lt;&gt;"",$D54&lt;&gt;""),IFERROR(INT(INDEX('Scoring Coefficients'!$D$2:$D$41,MATCH($C54&amp;G$2,'Scoring Coefficients'!$A$2:$A$41,0))*((ROUNDDOWN((G54*INDEX('Age Factors'!$C$2:$AJ$28,MATCH(G$2,'Age Factors'!$B$2:$B$28,0),MATCH($C54&amp;IF($D54&lt;30,30,FLOOR($D54/5,1)*5),'Age Factors'!$C$1:$AJ$1,0))),2)-INDEX('Scoring Coefficients'!$E$2:$E$41,MATCH($C54&amp;G$2,'Scoring Coefficients'!$A$2:$A$41,0)))^INDEX('Scoring Coefficients'!$F$2:$F$41,MATCH($C54&amp;G$2,'Scoring Coefficients'!$A$2:$A$41,0)))),0),0)</f>
        <v>0</v>
      </c>
      <c r="H56" s="27">
        <f>IF(AND(H54&lt;&gt;0,H54&lt;&gt;"",$D54&lt;&gt;""),IFERROR(INT(INDEX('Scoring Coefficients'!$D$2:$D$33,MATCH($C54&amp;H$2,'Scoring Coefficients'!$A$2:$A$33,0))*(((INT((H54*100)*INDEX('Age Factors'!$C$2:$AJ$24,MATCH(H$2,'Age Factors'!$B$2:$B$24,0),MATCH($C54&amp;IF($D54&lt;30,30,FLOOR($D54/5,1)*5),'Age Factors'!$C$1:$AJ$1,0))))-INDEX('Scoring Coefficients'!$E$2:$E$33,MATCH($C54&amp;H$2,'Scoring Coefficients'!$A$2:$A$33,0)))^INDEX('Scoring Coefficients'!$F$2:$F$33,MATCH($C54&amp;H$2,'Scoring Coefficients'!$A$2:$A$33,0)))),0),0)</f>
        <v>0</v>
      </c>
      <c r="I56" s="27">
        <f>IF(AND(I54&lt;&gt;0,I54&lt;&gt;"",$D54&lt;&gt;""),IFERROR(INT(INDEX('Scoring Coefficients'!$D$2:$D$41,MATCH($C54&amp;I$2,'Scoring Coefficients'!$A$2:$A$41,0))*((ROUNDDOWN((I54*INDEX('Age Factors'!$C$2:$AJ$28,MATCH(I$2,'Age Factors'!$B$2:$B$28,0),MATCH($C54&amp;IF($D54&lt;30,30,FLOOR($D54/5,1)*5),'Age Factors'!$C$1:$AJ$1,0))),2)-INDEX('Scoring Coefficients'!$E$2:$E$41,MATCH($C54&amp;I$2,'Scoring Coefficients'!$A$2:$A$41,0)))^INDEX('Scoring Coefficients'!$F$2:$F$41,MATCH($C54&amp;I$2,'Scoring Coefficients'!$A$2:$A$41,0)))),0),0)</f>
        <v>0</v>
      </c>
      <c r="J56" s="27">
        <f>IF(AND(J54&lt;&gt;0,J54&lt;&gt;"",$D54&lt;&gt;""),IFERROR(INT(INDEX('Scoring Coefficients'!$D$2:$D$33,MATCH($C54&amp;J$2,'Scoring Coefficients'!$A$2:$A$33,0))*((INDEX('Scoring Coefficients'!$E$2:$E$33,MATCH($C54&amp;J$2,'Scoring Coefficients'!$A$2:$A$33,0))-ROUNDUP((IFERROR((LEFT(J54,FIND(":",J54)-1)*60)+RIGHT(J54,LEN(J54)-FIND(":",J54)),J54)*INDEX('Age Factors'!$C$2:$AJ$24,MATCH(J$2,'Age Factors'!$B$2:$B$24,0),MATCH($C54&amp;IF($D54&lt;30,30,FLOOR($D54/5,1)*5),'Age Factors'!$C$1:$AJ$1,0))),2))^INDEX('Scoring Coefficients'!$F$2:$F$33,MATCH($C54&amp;J$2,'Scoring Coefficients'!$A$2:$A$33,0)))),0),0)</f>
        <v>0</v>
      </c>
      <c r="K56" s="46"/>
      <c r="L56" s="27">
        <f>IF(AND(L54&lt;&gt;0,L54&lt;&gt;"",$D54&lt;&gt;""),IFERROR(INT(INDEX('Scoring Coefficients'!$D$2:$D$33,MATCH($C54&amp;L$2,'Scoring Coefficients'!$A$2:$A$33,0))*((INDEX('Scoring Coefficients'!$E$2:$E$33,MATCH($C54&amp;L$2,'Scoring Coefficients'!$A$2:$A$33,0))-ROUNDUP((IFERROR((LEFT(L54,FIND(":",L54)-1)*60)+RIGHT(L54,LEN(L54)-FIND(":",L54)),L54)*INDEX('Age Factors'!$C$2:$AJ$24,MATCH(L$2,'Age Factors'!$B$2:$B$24,0),MATCH($C54&amp;IF($D54&lt;30,30,FLOOR($D54/5,1)*5),'Age Factors'!$C$1:$AJ$1,0))),2))^INDEX('Scoring Coefficients'!$F$2:$F$33,MATCH($C54&amp;L$2,'Scoring Coefficients'!$A$2:$A$33,0)))),0),0)</f>
        <v>0</v>
      </c>
      <c r="M56" s="27">
        <f>IF(AND(M54&lt;&gt;0,M54&lt;&gt;"",$D54&lt;&gt;""),IFERROR(INT(INDEX('Scoring Coefficients'!$D$2:$D$33,MATCH($C54&amp;M$2,'Scoring Coefficients'!$A$2:$A$33,0))*(((INT((M54*100)*INDEX('Age Factors'!$C$2:$AJ$24,MATCH(M$2,'Age Factors'!$B$2:$B$24,0),MATCH($C54&amp;IF($D54&lt;30,30,FLOOR($D54/5,1)*5),'Age Factors'!$C$1:$AJ$1,0))))-INDEX('Scoring Coefficients'!$E$2:$E$33,MATCH($C54&amp;M$2,'Scoring Coefficients'!$A$2:$A$33,0)))^INDEX('Scoring Coefficients'!$F$2:$F$33,MATCH($C54&amp;M$2,'Scoring Coefficients'!$A$2:$A$33,0)))),0),0)</f>
        <v>0</v>
      </c>
      <c r="N56" s="27">
        <f>IF(AND(N54&lt;&gt;0,N54&lt;&gt;"",$D54&lt;&gt;""),IFERROR(INT(INDEX('Scoring Coefficients'!$D$2:$D$41,MATCH($C54&amp;N$2,'Scoring Coefficients'!$A$2:$A$41,0))*((ROUNDDOWN((N54*INDEX('Age Factors'!$C$2:$AJ$28,MATCH(N$2,'Age Factors'!$B$2:$B$28,0),MATCH($C54&amp;IF($D54&lt;30,30,FLOOR($D54/5,1)*5),'Age Factors'!$C$1:$AJ$1,0))),2)-INDEX('Scoring Coefficients'!$E$2:$E$41,MATCH($C54&amp;N$2,'Scoring Coefficients'!$A$2:$A$41,0)))^INDEX('Scoring Coefficients'!$F$2:$F$41,MATCH($C54&amp;N$2,'Scoring Coefficients'!$A$2:$A$41,0)))),0),0)</f>
        <v>0</v>
      </c>
      <c r="O56" s="27">
        <f>IF(AND(O54&lt;&gt;0,O54&lt;&gt;"",$D54&lt;&gt;""),IFERROR(INT(INDEX('Scoring Coefficients'!$D$2:$D$33,MATCH($C54&amp;O$2,'Scoring Coefficients'!$A$2:$A$33,0))*(((INT((O54*100)*INDEX('Age Factors'!$C$2:$AJ$24,MATCH(O$2,'Age Factors'!$B$2:$B$24,0),MATCH($C54&amp;IF($D54&lt;30,30,FLOOR($D54/5,1)*5),'Age Factors'!$C$1:$AJ$1,0))))-INDEX('Scoring Coefficients'!$E$2:$E$33,MATCH($C54&amp;O$2,'Scoring Coefficients'!$A$2:$A$33,0)))^INDEX('Scoring Coefficients'!$F$2:$F$33,MATCH($C54&amp;O$2,'Scoring Coefficients'!$A$2:$A$33,0)))),0),0)</f>
        <v>0</v>
      </c>
      <c r="P56" s="27">
        <f>IF(AND(P54&lt;&gt;0,P54&lt;&gt;"",$D54&lt;&gt;""),IFERROR(INT(INDEX('Scoring Coefficients'!$D$2:$D$33,MATCH($C54&amp;P$2,'Scoring Coefficients'!$A$2:$A$33,0))*((INDEX('Scoring Coefficients'!$E$2:$E$33,MATCH($C54&amp;P$2,'Scoring Coefficients'!$A$2:$A$33,0))-ROUNDUP((IFERROR((LEFT(P54,FIND(":",P54)-1)*60)+RIGHT(P54,LEN(P54)-FIND(":",P54)),P54)*INDEX('Age Factors'!$C$2:$AJ$24,MATCH(P$2,'Age Factors'!$B$2:$B$24,0),MATCH($C54&amp;IF($D54&lt;30,30,FLOOR($D54/5,1)*5),'Age Factors'!$C$1:$AJ$1,0))),2))^INDEX('Scoring Coefficients'!$F$2:$F$33,MATCH($C54&amp;P$2,'Scoring Coefficients'!$A$2:$A$33,0)))),0),0)</f>
        <v>0</v>
      </c>
      <c r="Q56" s="46"/>
    </row>
    <row r="57" spans="1:17" ht="15" customHeight="1" x14ac:dyDescent="0.25">
      <c r="A57" s="39"/>
      <c r="B57" s="39"/>
      <c r="C57" s="41" t="s">
        <v>76</v>
      </c>
      <c r="D57" s="43"/>
      <c r="E57" s="45">
        <f>IF(OR(G57="DNS",H57="DNS",I57="DNS",J57="DNS",L57="DNS",M57="DNS",N57="DNS",O57="DNS",P57="DNS"),"DNF",SUM(F59,G59,H59,I59,J59)+SUM(L59,M59,N59,O59,P59))</f>
        <v>0</v>
      </c>
      <c r="F57" s="26"/>
      <c r="G57" s="26"/>
      <c r="H57" s="28"/>
      <c r="I57" s="28"/>
      <c r="J57" s="29"/>
      <c r="K57" s="45">
        <f>IF(OR(G57="DNS",H57="DNS",I57="DNS",J57="DNS"),"DNF",SUM(F59,G59,H59,I59,J59))</f>
        <v>0</v>
      </c>
      <c r="L57" s="28"/>
      <c r="M57" s="28"/>
      <c r="N57" s="28"/>
      <c r="O57" s="28"/>
      <c r="P57" s="29"/>
      <c r="Q57" s="45">
        <f>IF(OR(L57="DNS",M57="DNS",N57="DNS",O57="DNS",P57="DNS"),"DNF",SUM(L59,M59,N59,O59,P59))</f>
        <v>0</v>
      </c>
    </row>
    <row r="58" spans="1:17" ht="15" customHeight="1" x14ac:dyDescent="0.25">
      <c r="A58" s="48"/>
      <c r="B58" s="48"/>
      <c r="C58" s="49"/>
      <c r="D58" s="50"/>
      <c r="E58" s="47"/>
      <c r="F58" s="29"/>
      <c r="G58" s="32"/>
      <c r="H58" s="33"/>
      <c r="I58" s="33"/>
      <c r="J58" s="32"/>
      <c r="K58" s="47"/>
      <c r="L58" s="31"/>
      <c r="M58" s="31"/>
      <c r="N58" s="33"/>
      <c r="O58" s="33"/>
      <c r="P58" s="32"/>
      <c r="Q58" s="47"/>
    </row>
    <row r="59" spans="1:17" ht="15" customHeight="1" x14ac:dyDescent="0.2">
      <c r="A59" s="40"/>
      <c r="B59" s="40"/>
      <c r="C59" s="42"/>
      <c r="D59" s="44"/>
      <c r="E59" s="46"/>
      <c r="F59" s="27">
        <f>IF(AND(F57&lt;&gt;0,F57&lt;&gt;"",$D57&lt;&gt;""),IFERROR(INT(INDEX('Scoring Coefficients'!$D$2:$D$33,MATCH($C57&amp;F$2,'Scoring Coefficients'!$A$2:$A$33,0))*((INDEX('Scoring Coefficients'!$E$2:$E$33,MATCH($C57&amp;F$2,'Scoring Coefficients'!$A$2:$A$33,0))-ROUNDUP((IFERROR((LEFT(F57,FIND(":",F57)-1)*60)+RIGHT(F57,LEN(F57)-FIND(":",F57)),F57)*INDEX('Age Factors'!$C$2:$AJ$24,MATCH(F$2,'Age Factors'!$B$2:$B$24,0),MATCH($C57&amp;IF($D57&lt;30,30,FLOOR($D57/5,1)*5),'Age Factors'!$C$1:$AJ$1,0))),2))^INDEX('Scoring Coefficients'!$F$2:$F$33,MATCH($C57&amp;F$2,'Scoring Coefficients'!$A$2:$A$33,0)))),0),0)</f>
        <v>0</v>
      </c>
      <c r="G59" s="27">
        <f>IF(AND(G57&lt;&gt;0,G57&lt;&gt;"",$D57&lt;&gt;""),IFERROR(INT(INDEX('Scoring Coefficients'!$D$2:$D$41,MATCH($C57&amp;G$2,'Scoring Coefficients'!$A$2:$A$41,0))*((ROUNDDOWN((G57*INDEX('Age Factors'!$C$2:$AJ$28,MATCH(G$2,'Age Factors'!$B$2:$B$28,0),MATCH($C57&amp;IF($D57&lt;30,30,FLOOR($D57/5,1)*5),'Age Factors'!$C$1:$AJ$1,0))),2)-INDEX('Scoring Coefficients'!$E$2:$E$41,MATCH($C57&amp;G$2,'Scoring Coefficients'!$A$2:$A$41,0)))^INDEX('Scoring Coefficients'!$F$2:$F$41,MATCH($C57&amp;G$2,'Scoring Coefficients'!$A$2:$A$41,0)))),0),0)</f>
        <v>0</v>
      </c>
      <c r="H59" s="27">
        <f>IF(AND(H57&lt;&gt;0,H57&lt;&gt;"",$D57&lt;&gt;""),IFERROR(INT(INDEX('Scoring Coefficients'!$D$2:$D$33,MATCH($C57&amp;H$2,'Scoring Coefficients'!$A$2:$A$33,0))*(((INT((H57*100)*INDEX('Age Factors'!$C$2:$AJ$24,MATCH(H$2,'Age Factors'!$B$2:$B$24,0),MATCH($C57&amp;IF($D57&lt;30,30,FLOOR($D57/5,1)*5),'Age Factors'!$C$1:$AJ$1,0))))-INDEX('Scoring Coefficients'!$E$2:$E$33,MATCH($C57&amp;H$2,'Scoring Coefficients'!$A$2:$A$33,0)))^INDEX('Scoring Coefficients'!$F$2:$F$33,MATCH($C57&amp;H$2,'Scoring Coefficients'!$A$2:$A$33,0)))),0),0)</f>
        <v>0</v>
      </c>
      <c r="I59" s="27">
        <f>IF(AND(I57&lt;&gt;0,I57&lt;&gt;"",$D57&lt;&gt;""),IFERROR(INT(INDEX('Scoring Coefficients'!$D$2:$D$41,MATCH($C57&amp;I$2,'Scoring Coefficients'!$A$2:$A$41,0))*((ROUNDDOWN((I57*INDEX('Age Factors'!$C$2:$AJ$28,MATCH(I$2,'Age Factors'!$B$2:$B$28,0),MATCH($C57&amp;IF($D57&lt;30,30,FLOOR($D57/5,1)*5),'Age Factors'!$C$1:$AJ$1,0))),2)-INDEX('Scoring Coefficients'!$E$2:$E$41,MATCH($C57&amp;I$2,'Scoring Coefficients'!$A$2:$A$41,0)))^INDEX('Scoring Coefficients'!$F$2:$F$41,MATCH($C57&amp;I$2,'Scoring Coefficients'!$A$2:$A$41,0)))),0),0)</f>
        <v>0</v>
      </c>
      <c r="J59" s="27">
        <f>IF(AND(J57&lt;&gt;0,J57&lt;&gt;"",$D57&lt;&gt;""),IFERROR(INT(INDEX('Scoring Coefficients'!$D$2:$D$33,MATCH($C57&amp;J$2,'Scoring Coefficients'!$A$2:$A$33,0))*((INDEX('Scoring Coefficients'!$E$2:$E$33,MATCH($C57&amp;J$2,'Scoring Coefficients'!$A$2:$A$33,0))-ROUNDUP((IFERROR((LEFT(J57,FIND(":",J57)-1)*60)+RIGHT(J57,LEN(J57)-FIND(":",J57)),J57)*INDEX('Age Factors'!$C$2:$AJ$24,MATCH(J$2,'Age Factors'!$B$2:$B$24,0),MATCH($C57&amp;IF($D57&lt;30,30,FLOOR($D57/5,1)*5),'Age Factors'!$C$1:$AJ$1,0))),2))^INDEX('Scoring Coefficients'!$F$2:$F$33,MATCH($C57&amp;J$2,'Scoring Coefficients'!$A$2:$A$33,0)))),0),0)</f>
        <v>0</v>
      </c>
      <c r="K59" s="46"/>
      <c r="L59" s="27">
        <f>IF(AND(L57&lt;&gt;0,L57&lt;&gt;"",$D57&lt;&gt;""),IFERROR(INT(INDEX('Scoring Coefficients'!$D$2:$D$33,MATCH($C57&amp;L$2,'Scoring Coefficients'!$A$2:$A$33,0))*((INDEX('Scoring Coefficients'!$E$2:$E$33,MATCH($C57&amp;L$2,'Scoring Coefficients'!$A$2:$A$33,0))-ROUNDUP((IFERROR((LEFT(L57,FIND(":",L57)-1)*60)+RIGHT(L57,LEN(L57)-FIND(":",L57)),L57)*INDEX('Age Factors'!$C$2:$AJ$24,MATCH(L$2,'Age Factors'!$B$2:$B$24,0),MATCH($C57&amp;IF($D57&lt;30,30,FLOOR($D57/5,1)*5),'Age Factors'!$C$1:$AJ$1,0))),2))^INDEX('Scoring Coefficients'!$F$2:$F$33,MATCH($C57&amp;L$2,'Scoring Coefficients'!$A$2:$A$33,0)))),0),0)</f>
        <v>0</v>
      </c>
      <c r="M59" s="27">
        <f>IF(AND(M57&lt;&gt;0,M57&lt;&gt;"",$D57&lt;&gt;""),IFERROR(INT(INDEX('Scoring Coefficients'!$D$2:$D$33,MATCH($C57&amp;M$2,'Scoring Coefficients'!$A$2:$A$33,0))*(((INT((M57*100)*INDEX('Age Factors'!$C$2:$AJ$24,MATCH(M$2,'Age Factors'!$B$2:$B$24,0),MATCH($C57&amp;IF($D57&lt;30,30,FLOOR($D57/5,1)*5),'Age Factors'!$C$1:$AJ$1,0))))-INDEX('Scoring Coefficients'!$E$2:$E$33,MATCH($C57&amp;M$2,'Scoring Coefficients'!$A$2:$A$33,0)))^INDEX('Scoring Coefficients'!$F$2:$F$33,MATCH($C57&amp;M$2,'Scoring Coefficients'!$A$2:$A$33,0)))),0),0)</f>
        <v>0</v>
      </c>
      <c r="N59" s="27">
        <f>IF(AND(N57&lt;&gt;0,N57&lt;&gt;"",$D57&lt;&gt;""),IFERROR(INT(INDEX('Scoring Coefficients'!$D$2:$D$41,MATCH($C57&amp;N$2,'Scoring Coefficients'!$A$2:$A$41,0))*((ROUNDDOWN((N57*INDEX('Age Factors'!$C$2:$AJ$28,MATCH(N$2,'Age Factors'!$B$2:$B$28,0),MATCH($C57&amp;IF($D57&lt;30,30,FLOOR($D57/5,1)*5),'Age Factors'!$C$1:$AJ$1,0))),2)-INDEX('Scoring Coefficients'!$E$2:$E$41,MATCH($C57&amp;N$2,'Scoring Coefficients'!$A$2:$A$41,0)))^INDEX('Scoring Coefficients'!$F$2:$F$41,MATCH($C57&amp;N$2,'Scoring Coefficients'!$A$2:$A$41,0)))),0),0)</f>
        <v>0</v>
      </c>
      <c r="O59" s="27">
        <f>IF(AND(O57&lt;&gt;0,O57&lt;&gt;"",$D57&lt;&gt;""),IFERROR(INT(INDEX('Scoring Coefficients'!$D$2:$D$33,MATCH($C57&amp;O$2,'Scoring Coefficients'!$A$2:$A$33,0))*(((INT((O57*100)*INDEX('Age Factors'!$C$2:$AJ$24,MATCH(O$2,'Age Factors'!$B$2:$B$24,0),MATCH($C57&amp;IF($D57&lt;30,30,FLOOR($D57/5,1)*5),'Age Factors'!$C$1:$AJ$1,0))))-INDEX('Scoring Coefficients'!$E$2:$E$33,MATCH($C57&amp;O$2,'Scoring Coefficients'!$A$2:$A$33,0)))^INDEX('Scoring Coefficients'!$F$2:$F$33,MATCH($C57&amp;O$2,'Scoring Coefficients'!$A$2:$A$33,0)))),0),0)</f>
        <v>0</v>
      </c>
      <c r="P59" s="27">
        <f>IF(AND(P57&lt;&gt;0,P57&lt;&gt;"",$D57&lt;&gt;""),IFERROR(INT(INDEX('Scoring Coefficients'!$D$2:$D$33,MATCH($C57&amp;P$2,'Scoring Coefficients'!$A$2:$A$33,0))*((INDEX('Scoring Coefficients'!$E$2:$E$33,MATCH($C57&amp;P$2,'Scoring Coefficients'!$A$2:$A$33,0))-ROUNDUP((IFERROR((LEFT(P57,FIND(":",P57)-1)*60)+RIGHT(P57,LEN(P57)-FIND(":",P57)),P57)*INDEX('Age Factors'!$C$2:$AJ$24,MATCH(P$2,'Age Factors'!$B$2:$B$24,0),MATCH($C57&amp;IF($D57&lt;30,30,FLOOR($D57/5,1)*5),'Age Factors'!$C$1:$AJ$1,0))),2))^INDEX('Scoring Coefficients'!$F$2:$F$33,MATCH($C57&amp;P$2,'Scoring Coefficients'!$A$2:$A$33,0)))),0),0)</f>
        <v>0</v>
      </c>
      <c r="Q59" s="46"/>
    </row>
    <row r="60" spans="1:17" ht="15" customHeight="1" x14ac:dyDescent="0.25">
      <c r="A60" s="39"/>
      <c r="B60" s="39"/>
      <c r="C60" s="41" t="s">
        <v>76</v>
      </c>
      <c r="D60" s="43"/>
      <c r="E60" s="45">
        <f>IF(OR(G60="DNS",H60="DNS",I60="DNS",J60="DNS",L60="DNS",M60="DNS",N60="DNS",O60="DNS",P60="DNS"),"DNF",SUM(F62,G62,H62,I62,J62)+SUM(L62,M62,N62,O62,P62))</f>
        <v>0</v>
      </c>
      <c r="F60" s="26"/>
      <c r="G60" s="26"/>
      <c r="H60" s="28"/>
      <c r="I60" s="28"/>
      <c r="J60" s="29"/>
      <c r="K60" s="45">
        <f>IF(OR(G60="DNS",H60="DNS",I60="DNS",J60="DNS"),"DNF",SUM(F62,G62,H62,I62,J62))</f>
        <v>0</v>
      </c>
      <c r="L60" s="28"/>
      <c r="M60" s="28"/>
      <c r="N60" s="28"/>
      <c r="O60" s="28"/>
      <c r="P60" s="29"/>
      <c r="Q60" s="45">
        <f>IF(OR(L60="DNS",M60="DNS",N60="DNS",O60="DNS",P60="DNS"),"DNF",SUM(L62,M62,N62,O62,P62))</f>
        <v>0</v>
      </c>
    </row>
    <row r="61" spans="1:17" ht="15" customHeight="1" x14ac:dyDescent="0.25">
      <c r="A61" s="48"/>
      <c r="B61" s="48"/>
      <c r="C61" s="49"/>
      <c r="D61" s="50"/>
      <c r="E61" s="47"/>
      <c r="F61" s="29"/>
      <c r="G61" s="32"/>
      <c r="H61" s="33"/>
      <c r="I61" s="33"/>
      <c r="J61" s="32"/>
      <c r="K61" s="47"/>
      <c r="L61" s="31"/>
      <c r="M61" s="31"/>
      <c r="N61" s="33"/>
      <c r="O61" s="33"/>
      <c r="P61" s="32"/>
      <c r="Q61" s="47"/>
    </row>
    <row r="62" spans="1:17" ht="15" customHeight="1" x14ac:dyDescent="0.2">
      <c r="A62" s="40"/>
      <c r="B62" s="40"/>
      <c r="C62" s="42"/>
      <c r="D62" s="44"/>
      <c r="E62" s="46"/>
      <c r="F62" s="27">
        <f>IF(AND(F60&lt;&gt;0,F60&lt;&gt;"",$D60&lt;&gt;""),IFERROR(INT(INDEX('Scoring Coefficients'!$D$2:$D$33,MATCH($C60&amp;F$2,'Scoring Coefficients'!$A$2:$A$33,0))*((INDEX('Scoring Coefficients'!$E$2:$E$33,MATCH($C60&amp;F$2,'Scoring Coefficients'!$A$2:$A$33,0))-ROUNDUP((IFERROR((LEFT(F60,FIND(":",F60)-1)*60)+RIGHT(F60,LEN(F60)-FIND(":",F60)),F60)*INDEX('Age Factors'!$C$2:$AJ$24,MATCH(F$2,'Age Factors'!$B$2:$B$24,0),MATCH($C60&amp;IF($D60&lt;30,30,FLOOR($D60/5,1)*5),'Age Factors'!$C$1:$AJ$1,0))),2))^INDEX('Scoring Coefficients'!$F$2:$F$33,MATCH($C60&amp;F$2,'Scoring Coefficients'!$A$2:$A$33,0)))),0),0)</f>
        <v>0</v>
      </c>
      <c r="G62" s="27">
        <f>IF(AND(G60&lt;&gt;0,G60&lt;&gt;"",$D60&lt;&gt;""),IFERROR(INT(INDEX('Scoring Coefficients'!$D$2:$D$41,MATCH($C60&amp;G$2,'Scoring Coefficients'!$A$2:$A$41,0))*((ROUNDDOWN((G60*INDEX('Age Factors'!$C$2:$AJ$28,MATCH(G$2,'Age Factors'!$B$2:$B$28,0),MATCH($C60&amp;IF($D60&lt;30,30,FLOOR($D60/5,1)*5),'Age Factors'!$C$1:$AJ$1,0))),2)-INDEX('Scoring Coefficients'!$E$2:$E$41,MATCH($C60&amp;G$2,'Scoring Coefficients'!$A$2:$A$41,0)))^INDEX('Scoring Coefficients'!$F$2:$F$41,MATCH($C60&amp;G$2,'Scoring Coefficients'!$A$2:$A$41,0)))),0),0)</f>
        <v>0</v>
      </c>
      <c r="H62" s="27">
        <f>IF(AND(H60&lt;&gt;0,H60&lt;&gt;"",$D60&lt;&gt;""),IFERROR(INT(INDEX('Scoring Coefficients'!$D$2:$D$33,MATCH($C60&amp;H$2,'Scoring Coefficients'!$A$2:$A$33,0))*(((INT((H60*100)*INDEX('Age Factors'!$C$2:$AJ$24,MATCH(H$2,'Age Factors'!$B$2:$B$24,0),MATCH($C60&amp;IF($D60&lt;30,30,FLOOR($D60/5,1)*5),'Age Factors'!$C$1:$AJ$1,0))))-INDEX('Scoring Coefficients'!$E$2:$E$33,MATCH($C60&amp;H$2,'Scoring Coefficients'!$A$2:$A$33,0)))^INDEX('Scoring Coefficients'!$F$2:$F$33,MATCH($C60&amp;H$2,'Scoring Coefficients'!$A$2:$A$33,0)))),0),0)</f>
        <v>0</v>
      </c>
      <c r="I62" s="27">
        <f>IF(AND(I60&lt;&gt;0,I60&lt;&gt;"",$D60&lt;&gt;""),IFERROR(INT(INDEX('Scoring Coefficients'!$D$2:$D$41,MATCH($C60&amp;I$2,'Scoring Coefficients'!$A$2:$A$41,0))*((ROUNDDOWN((I60*INDEX('Age Factors'!$C$2:$AJ$28,MATCH(I$2,'Age Factors'!$B$2:$B$28,0),MATCH($C60&amp;IF($D60&lt;30,30,FLOOR($D60/5,1)*5),'Age Factors'!$C$1:$AJ$1,0))),2)-INDEX('Scoring Coefficients'!$E$2:$E$41,MATCH($C60&amp;I$2,'Scoring Coefficients'!$A$2:$A$41,0)))^INDEX('Scoring Coefficients'!$F$2:$F$41,MATCH($C60&amp;I$2,'Scoring Coefficients'!$A$2:$A$41,0)))),0),0)</f>
        <v>0</v>
      </c>
      <c r="J62" s="27">
        <f>IF(AND(J60&lt;&gt;0,J60&lt;&gt;"",$D60&lt;&gt;""),IFERROR(INT(INDEX('Scoring Coefficients'!$D$2:$D$33,MATCH($C60&amp;J$2,'Scoring Coefficients'!$A$2:$A$33,0))*((INDEX('Scoring Coefficients'!$E$2:$E$33,MATCH($C60&amp;J$2,'Scoring Coefficients'!$A$2:$A$33,0))-ROUNDUP((IFERROR((LEFT(J60,FIND(":",J60)-1)*60)+RIGHT(J60,LEN(J60)-FIND(":",J60)),J60)*INDEX('Age Factors'!$C$2:$AJ$24,MATCH(J$2,'Age Factors'!$B$2:$B$24,0),MATCH($C60&amp;IF($D60&lt;30,30,FLOOR($D60/5,1)*5),'Age Factors'!$C$1:$AJ$1,0))),2))^INDEX('Scoring Coefficients'!$F$2:$F$33,MATCH($C60&amp;J$2,'Scoring Coefficients'!$A$2:$A$33,0)))),0),0)</f>
        <v>0</v>
      </c>
      <c r="K62" s="46"/>
      <c r="L62" s="27">
        <f>IF(AND(L60&lt;&gt;0,L60&lt;&gt;"",$D60&lt;&gt;""),IFERROR(INT(INDEX('Scoring Coefficients'!$D$2:$D$33,MATCH($C60&amp;L$2,'Scoring Coefficients'!$A$2:$A$33,0))*((INDEX('Scoring Coefficients'!$E$2:$E$33,MATCH($C60&amp;L$2,'Scoring Coefficients'!$A$2:$A$33,0))-ROUNDUP((IFERROR((LEFT(L60,FIND(":",L60)-1)*60)+RIGHT(L60,LEN(L60)-FIND(":",L60)),L60)*INDEX('Age Factors'!$C$2:$AJ$24,MATCH(L$2,'Age Factors'!$B$2:$B$24,0),MATCH($C60&amp;IF($D60&lt;30,30,FLOOR($D60/5,1)*5),'Age Factors'!$C$1:$AJ$1,0))),2))^INDEX('Scoring Coefficients'!$F$2:$F$33,MATCH($C60&amp;L$2,'Scoring Coefficients'!$A$2:$A$33,0)))),0),0)</f>
        <v>0</v>
      </c>
      <c r="M62" s="27">
        <f>IF(AND(M60&lt;&gt;0,M60&lt;&gt;"",$D60&lt;&gt;""),IFERROR(INT(INDEX('Scoring Coefficients'!$D$2:$D$33,MATCH($C60&amp;M$2,'Scoring Coefficients'!$A$2:$A$33,0))*(((INT((M60*100)*INDEX('Age Factors'!$C$2:$AJ$24,MATCH(M$2,'Age Factors'!$B$2:$B$24,0),MATCH($C60&amp;IF($D60&lt;30,30,FLOOR($D60/5,1)*5),'Age Factors'!$C$1:$AJ$1,0))))-INDEX('Scoring Coefficients'!$E$2:$E$33,MATCH($C60&amp;M$2,'Scoring Coefficients'!$A$2:$A$33,0)))^INDEX('Scoring Coefficients'!$F$2:$F$33,MATCH($C60&amp;M$2,'Scoring Coefficients'!$A$2:$A$33,0)))),0),0)</f>
        <v>0</v>
      </c>
      <c r="N62" s="27">
        <f>IF(AND(N60&lt;&gt;0,N60&lt;&gt;"",$D60&lt;&gt;""),IFERROR(INT(INDEX('Scoring Coefficients'!$D$2:$D$41,MATCH($C60&amp;N$2,'Scoring Coefficients'!$A$2:$A$41,0))*((ROUNDDOWN((N60*INDEX('Age Factors'!$C$2:$AJ$28,MATCH(N$2,'Age Factors'!$B$2:$B$28,0),MATCH($C60&amp;IF($D60&lt;30,30,FLOOR($D60/5,1)*5),'Age Factors'!$C$1:$AJ$1,0))),2)-INDEX('Scoring Coefficients'!$E$2:$E$41,MATCH($C60&amp;N$2,'Scoring Coefficients'!$A$2:$A$41,0)))^INDEX('Scoring Coefficients'!$F$2:$F$41,MATCH($C60&amp;N$2,'Scoring Coefficients'!$A$2:$A$41,0)))),0),0)</f>
        <v>0</v>
      </c>
      <c r="O62" s="27">
        <f>IF(AND(O60&lt;&gt;0,O60&lt;&gt;"",$D60&lt;&gt;""),IFERROR(INT(INDEX('Scoring Coefficients'!$D$2:$D$33,MATCH($C60&amp;O$2,'Scoring Coefficients'!$A$2:$A$33,0))*(((INT((O60*100)*INDEX('Age Factors'!$C$2:$AJ$24,MATCH(O$2,'Age Factors'!$B$2:$B$24,0),MATCH($C60&amp;IF($D60&lt;30,30,FLOOR($D60/5,1)*5),'Age Factors'!$C$1:$AJ$1,0))))-INDEX('Scoring Coefficients'!$E$2:$E$33,MATCH($C60&amp;O$2,'Scoring Coefficients'!$A$2:$A$33,0)))^INDEX('Scoring Coefficients'!$F$2:$F$33,MATCH($C60&amp;O$2,'Scoring Coefficients'!$A$2:$A$33,0)))),0),0)</f>
        <v>0</v>
      </c>
      <c r="P62" s="27">
        <f>IF(AND(P60&lt;&gt;0,P60&lt;&gt;"",$D60&lt;&gt;""),IFERROR(INT(INDEX('Scoring Coefficients'!$D$2:$D$33,MATCH($C60&amp;P$2,'Scoring Coefficients'!$A$2:$A$33,0))*((INDEX('Scoring Coefficients'!$E$2:$E$33,MATCH($C60&amp;P$2,'Scoring Coefficients'!$A$2:$A$33,0))-ROUNDUP((IFERROR((LEFT(P60,FIND(":",P60)-1)*60)+RIGHT(P60,LEN(P60)-FIND(":",P60)),P60)*INDEX('Age Factors'!$C$2:$AJ$24,MATCH(P$2,'Age Factors'!$B$2:$B$24,0),MATCH($C60&amp;IF($D60&lt;30,30,FLOOR($D60/5,1)*5),'Age Factors'!$C$1:$AJ$1,0))),2))^INDEX('Scoring Coefficients'!$F$2:$F$33,MATCH($C60&amp;P$2,'Scoring Coefficients'!$A$2:$A$33,0)))),0),0)</f>
        <v>0</v>
      </c>
      <c r="Q62" s="46"/>
    </row>
    <row r="63" spans="1:17" ht="15" customHeight="1" x14ac:dyDescent="0.25">
      <c r="A63" s="39"/>
      <c r="B63" s="39"/>
      <c r="C63" s="41" t="s">
        <v>76</v>
      </c>
      <c r="D63" s="43"/>
      <c r="E63" s="45">
        <f>IF(OR(G63="DNS",H63="DNS",I63="DNS",J63="DNS",L63="DNS",M63="DNS",N63="DNS",O63="DNS",P63="DNS"),"DNF",SUM(F65,G65,H65,I65,J65)+SUM(L65,M65,N65,O65,P65))</f>
        <v>0</v>
      </c>
      <c r="F63" s="26"/>
      <c r="G63" s="26"/>
      <c r="H63" s="28"/>
      <c r="I63" s="28"/>
      <c r="J63" s="29"/>
      <c r="K63" s="45">
        <f>IF(OR(G63="DNS",H63="DNS",I63="DNS",J63="DNS"),"DNF",SUM(F65,G65,H65,I65,J65))</f>
        <v>0</v>
      </c>
      <c r="L63" s="28"/>
      <c r="M63" s="28"/>
      <c r="N63" s="28"/>
      <c r="O63" s="28"/>
      <c r="P63" s="29"/>
      <c r="Q63" s="45">
        <f>IF(OR(L63="DNS",M63="DNS",N63="DNS",O63="DNS",P63="DNS"),"DNF",SUM(L65,M65,N65,O65,P65))</f>
        <v>0</v>
      </c>
    </row>
    <row r="64" spans="1:17" ht="15" customHeight="1" x14ac:dyDescent="0.25">
      <c r="A64" s="48"/>
      <c r="B64" s="48"/>
      <c r="C64" s="49"/>
      <c r="D64" s="50"/>
      <c r="E64" s="47"/>
      <c r="F64" s="29"/>
      <c r="G64" s="32"/>
      <c r="H64" s="33"/>
      <c r="I64" s="33"/>
      <c r="J64" s="32"/>
      <c r="K64" s="47"/>
      <c r="L64" s="31"/>
      <c r="M64" s="31"/>
      <c r="N64" s="33"/>
      <c r="O64" s="33"/>
      <c r="P64" s="32"/>
      <c r="Q64" s="47"/>
    </row>
    <row r="65" spans="1:17" ht="15" customHeight="1" x14ac:dyDescent="0.2">
      <c r="A65" s="40"/>
      <c r="B65" s="40"/>
      <c r="C65" s="42"/>
      <c r="D65" s="44"/>
      <c r="E65" s="46"/>
      <c r="F65" s="27">
        <f>IF(AND(F63&lt;&gt;0,F63&lt;&gt;"",$D63&lt;&gt;""),IFERROR(INT(INDEX('Scoring Coefficients'!$D$2:$D$33,MATCH($C63&amp;F$2,'Scoring Coefficients'!$A$2:$A$33,0))*((INDEX('Scoring Coefficients'!$E$2:$E$33,MATCH($C63&amp;F$2,'Scoring Coefficients'!$A$2:$A$33,0))-ROUNDUP((IFERROR((LEFT(F63,FIND(":",F63)-1)*60)+RIGHT(F63,LEN(F63)-FIND(":",F63)),F63)*INDEX('Age Factors'!$C$2:$AJ$24,MATCH(F$2,'Age Factors'!$B$2:$B$24,0),MATCH($C63&amp;IF($D63&lt;30,30,FLOOR($D63/5,1)*5),'Age Factors'!$C$1:$AJ$1,0))),2))^INDEX('Scoring Coefficients'!$F$2:$F$33,MATCH($C63&amp;F$2,'Scoring Coefficients'!$A$2:$A$33,0)))),0),0)</f>
        <v>0</v>
      </c>
      <c r="G65" s="27">
        <f>IF(AND(G63&lt;&gt;0,G63&lt;&gt;"",$D63&lt;&gt;""),IFERROR(INT(INDEX('Scoring Coefficients'!$D$2:$D$41,MATCH($C63&amp;G$2,'Scoring Coefficients'!$A$2:$A$41,0))*((ROUNDDOWN((G63*INDEX('Age Factors'!$C$2:$AJ$28,MATCH(G$2,'Age Factors'!$B$2:$B$28,0),MATCH($C63&amp;IF($D63&lt;30,30,FLOOR($D63/5,1)*5),'Age Factors'!$C$1:$AJ$1,0))),2)-INDEX('Scoring Coefficients'!$E$2:$E$41,MATCH($C63&amp;G$2,'Scoring Coefficients'!$A$2:$A$41,0)))^INDEX('Scoring Coefficients'!$F$2:$F$41,MATCH($C63&amp;G$2,'Scoring Coefficients'!$A$2:$A$41,0)))),0),0)</f>
        <v>0</v>
      </c>
      <c r="H65" s="27">
        <f>IF(AND(H63&lt;&gt;0,H63&lt;&gt;"",$D63&lt;&gt;""),IFERROR(INT(INDEX('Scoring Coefficients'!$D$2:$D$33,MATCH($C63&amp;H$2,'Scoring Coefficients'!$A$2:$A$33,0))*(((INT((H63*100)*INDEX('Age Factors'!$C$2:$AJ$24,MATCH(H$2,'Age Factors'!$B$2:$B$24,0),MATCH($C63&amp;IF($D63&lt;30,30,FLOOR($D63/5,1)*5),'Age Factors'!$C$1:$AJ$1,0))))-INDEX('Scoring Coefficients'!$E$2:$E$33,MATCH($C63&amp;H$2,'Scoring Coefficients'!$A$2:$A$33,0)))^INDEX('Scoring Coefficients'!$F$2:$F$33,MATCH($C63&amp;H$2,'Scoring Coefficients'!$A$2:$A$33,0)))),0),0)</f>
        <v>0</v>
      </c>
      <c r="I65" s="27">
        <f>IF(AND(I63&lt;&gt;0,I63&lt;&gt;"",$D63&lt;&gt;""),IFERROR(INT(INDEX('Scoring Coefficients'!$D$2:$D$41,MATCH($C63&amp;I$2,'Scoring Coefficients'!$A$2:$A$41,0))*((ROUNDDOWN((I63*INDEX('Age Factors'!$C$2:$AJ$28,MATCH(I$2,'Age Factors'!$B$2:$B$28,0),MATCH($C63&amp;IF($D63&lt;30,30,FLOOR($D63/5,1)*5),'Age Factors'!$C$1:$AJ$1,0))),2)-INDEX('Scoring Coefficients'!$E$2:$E$41,MATCH($C63&amp;I$2,'Scoring Coefficients'!$A$2:$A$41,0)))^INDEX('Scoring Coefficients'!$F$2:$F$41,MATCH($C63&amp;I$2,'Scoring Coefficients'!$A$2:$A$41,0)))),0),0)</f>
        <v>0</v>
      </c>
      <c r="J65" s="27">
        <f>IF(AND(J63&lt;&gt;0,J63&lt;&gt;"",$D63&lt;&gt;""),IFERROR(INT(INDEX('Scoring Coefficients'!$D$2:$D$33,MATCH($C63&amp;J$2,'Scoring Coefficients'!$A$2:$A$33,0))*((INDEX('Scoring Coefficients'!$E$2:$E$33,MATCH($C63&amp;J$2,'Scoring Coefficients'!$A$2:$A$33,0))-ROUNDUP((IFERROR((LEFT(J63,FIND(":",J63)-1)*60)+RIGHT(J63,LEN(J63)-FIND(":",J63)),J63)*INDEX('Age Factors'!$C$2:$AJ$24,MATCH(J$2,'Age Factors'!$B$2:$B$24,0),MATCH($C63&amp;IF($D63&lt;30,30,FLOOR($D63/5,1)*5),'Age Factors'!$C$1:$AJ$1,0))),2))^INDEX('Scoring Coefficients'!$F$2:$F$33,MATCH($C63&amp;J$2,'Scoring Coefficients'!$A$2:$A$33,0)))),0),0)</f>
        <v>0</v>
      </c>
      <c r="K65" s="46"/>
      <c r="L65" s="27">
        <f>IF(AND(L63&lt;&gt;0,L63&lt;&gt;"",$D63&lt;&gt;""),IFERROR(INT(INDEX('Scoring Coefficients'!$D$2:$D$33,MATCH($C63&amp;L$2,'Scoring Coefficients'!$A$2:$A$33,0))*((INDEX('Scoring Coefficients'!$E$2:$E$33,MATCH($C63&amp;L$2,'Scoring Coefficients'!$A$2:$A$33,0))-ROUNDUP((IFERROR((LEFT(L63,FIND(":",L63)-1)*60)+RIGHT(L63,LEN(L63)-FIND(":",L63)),L63)*INDEX('Age Factors'!$C$2:$AJ$24,MATCH(L$2,'Age Factors'!$B$2:$B$24,0),MATCH($C63&amp;IF($D63&lt;30,30,FLOOR($D63/5,1)*5),'Age Factors'!$C$1:$AJ$1,0))),2))^INDEX('Scoring Coefficients'!$F$2:$F$33,MATCH($C63&amp;L$2,'Scoring Coefficients'!$A$2:$A$33,0)))),0),0)</f>
        <v>0</v>
      </c>
      <c r="M65" s="27">
        <f>IF(AND(M63&lt;&gt;0,M63&lt;&gt;"",$D63&lt;&gt;""),IFERROR(INT(INDEX('Scoring Coefficients'!$D$2:$D$33,MATCH($C63&amp;M$2,'Scoring Coefficients'!$A$2:$A$33,0))*(((INT((M63*100)*INDEX('Age Factors'!$C$2:$AJ$24,MATCH(M$2,'Age Factors'!$B$2:$B$24,0),MATCH($C63&amp;IF($D63&lt;30,30,FLOOR($D63/5,1)*5),'Age Factors'!$C$1:$AJ$1,0))))-INDEX('Scoring Coefficients'!$E$2:$E$33,MATCH($C63&amp;M$2,'Scoring Coefficients'!$A$2:$A$33,0)))^INDEX('Scoring Coefficients'!$F$2:$F$33,MATCH($C63&amp;M$2,'Scoring Coefficients'!$A$2:$A$33,0)))),0),0)</f>
        <v>0</v>
      </c>
      <c r="N65" s="27">
        <f>IF(AND(N63&lt;&gt;0,N63&lt;&gt;"",$D63&lt;&gt;""),IFERROR(INT(INDEX('Scoring Coefficients'!$D$2:$D$41,MATCH($C63&amp;N$2,'Scoring Coefficients'!$A$2:$A$41,0))*((ROUNDDOWN((N63*INDEX('Age Factors'!$C$2:$AJ$28,MATCH(N$2,'Age Factors'!$B$2:$B$28,0),MATCH($C63&amp;IF($D63&lt;30,30,FLOOR($D63/5,1)*5),'Age Factors'!$C$1:$AJ$1,0))),2)-INDEX('Scoring Coefficients'!$E$2:$E$41,MATCH($C63&amp;N$2,'Scoring Coefficients'!$A$2:$A$41,0)))^INDEX('Scoring Coefficients'!$F$2:$F$41,MATCH($C63&amp;N$2,'Scoring Coefficients'!$A$2:$A$41,0)))),0),0)</f>
        <v>0</v>
      </c>
      <c r="O65" s="27">
        <f>IF(AND(O63&lt;&gt;0,O63&lt;&gt;"",$D63&lt;&gt;""),IFERROR(INT(INDEX('Scoring Coefficients'!$D$2:$D$33,MATCH($C63&amp;O$2,'Scoring Coefficients'!$A$2:$A$33,0))*(((INT((O63*100)*INDEX('Age Factors'!$C$2:$AJ$24,MATCH(O$2,'Age Factors'!$B$2:$B$24,0),MATCH($C63&amp;IF($D63&lt;30,30,FLOOR($D63/5,1)*5),'Age Factors'!$C$1:$AJ$1,0))))-INDEX('Scoring Coefficients'!$E$2:$E$33,MATCH($C63&amp;O$2,'Scoring Coefficients'!$A$2:$A$33,0)))^INDEX('Scoring Coefficients'!$F$2:$F$33,MATCH($C63&amp;O$2,'Scoring Coefficients'!$A$2:$A$33,0)))),0),0)</f>
        <v>0</v>
      </c>
      <c r="P65" s="27">
        <f>IF(AND(P63&lt;&gt;0,P63&lt;&gt;"",$D63&lt;&gt;""),IFERROR(INT(INDEX('Scoring Coefficients'!$D$2:$D$33,MATCH($C63&amp;P$2,'Scoring Coefficients'!$A$2:$A$33,0))*((INDEX('Scoring Coefficients'!$E$2:$E$33,MATCH($C63&amp;P$2,'Scoring Coefficients'!$A$2:$A$33,0))-ROUNDUP((IFERROR((LEFT(P63,FIND(":",P63)-1)*60)+RIGHT(P63,LEN(P63)-FIND(":",P63)),P63)*INDEX('Age Factors'!$C$2:$AJ$24,MATCH(P$2,'Age Factors'!$B$2:$B$24,0),MATCH($C63&amp;IF($D63&lt;30,30,FLOOR($D63/5,1)*5),'Age Factors'!$C$1:$AJ$1,0))),2))^INDEX('Scoring Coefficients'!$F$2:$F$33,MATCH($C63&amp;P$2,'Scoring Coefficients'!$A$2:$A$33,0)))),0),0)</f>
        <v>0</v>
      </c>
      <c r="Q65" s="46"/>
    </row>
    <row r="66" spans="1:17" ht="15" customHeight="1" x14ac:dyDescent="0.25">
      <c r="A66" s="39"/>
      <c r="B66" s="39"/>
      <c r="C66" s="41" t="s">
        <v>76</v>
      </c>
      <c r="D66" s="43"/>
      <c r="E66" s="45">
        <f>IF(OR(G66="DNS",H66="DNS",I66="DNS",J66="DNS",L66="DNS",M66="DNS",N66="DNS",O66="DNS",P66="DNS"),"DNF",SUM(F68,G68,H68,I68,J68)+SUM(L68,M68,N68,O68,P68))</f>
        <v>0</v>
      </c>
      <c r="F66" s="26"/>
      <c r="G66" s="26"/>
      <c r="H66" s="28"/>
      <c r="I66" s="28"/>
      <c r="J66" s="29"/>
      <c r="K66" s="45">
        <f>IF(OR(G66="DNS",H66="DNS",I66="DNS",J66="DNS"),"DNF",SUM(F68,G68,H68,I68,J68))</f>
        <v>0</v>
      </c>
      <c r="L66" s="28"/>
      <c r="M66" s="28"/>
      <c r="N66" s="28"/>
      <c r="O66" s="28"/>
      <c r="P66" s="29"/>
      <c r="Q66" s="45">
        <f>IF(OR(L66="DNS",M66="DNS",N66="DNS",O66="DNS",P66="DNS"),"DNF",SUM(L68,M68,N68,O68,P68))</f>
        <v>0</v>
      </c>
    </row>
    <row r="67" spans="1:17" ht="15" customHeight="1" x14ac:dyDescent="0.25">
      <c r="A67" s="48"/>
      <c r="B67" s="48"/>
      <c r="C67" s="49"/>
      <c r="D67" s="50"/>
      <c r="E67" s="47"/>
      <c r="F67" s="29"/>
      <c r="G67" s="32"/>
      <c r="H67" s="33"/>
      <c r="I67" s="33"/>
      <c r="J67" s="32"/>
      <c r="K67" s="47"/>
      <c r="L67" s="31"/>
      <c r="M67" s="31"/>
      <c r="N67" s="33"/>
      <c r="O67" s="33"/>
      <c r="P67" s="32"/>
      <c r="Q67" s="47"/>
    </row>
    <row r="68" spans="1:17" ht="15" customHeight="1" x14ac:dyDescent="0.2">
      <c r="A68" s="40"/>
      <c r="B68" s="40"/>
      <c r="C68" s="42"/>
      <c r="D68" s="44"/>
      <c r="E68" s="46"/>
      <c r="F68" s="27">
        <f>IF(AND(F66&lt;&gt;0,F66&lt;&gt;"",$D66&lt;&gt;""),IFERROR(INT(INDEX('Scoring Coefficients'!$D$2:$D$33,MATCH($C66&amp;F$2,'Scoring Coefficients'!$A$2:$A$33,0))*((INDEX('Scoring Coefficients'!$E$2:$E$33,MATCH($C66&amp;F$2,'Scoring Coefficients'!$A$2:$A$33,0))-ROUNDUP((IFERROR((LEFT(F66,FIND(":",F66)-1)*60)+RIGHT(F66,LEN(F66)-FIND(":",F66)),F66)*INDEX('Age Factors'!$C$2:$AJ$24,MATCH(F$2,'Age Factors'!$B$2:$B$24,0),MATCH($C66&amp;IF($D66&lt;30,30,FLOOR($D66/5,1)*5),'Age Factors'!$C$1:$AJ$1,0))),2))^INDEX('Scoring Coefficients'!$F$2:$F$33,MATCH($C66&amp;F$2,'Scoring Coefficients'!$A$2:$A$33,0)))),0),0)</f>
        <v>0</v>
      </c>
      <c r="G68" s="27">
        <f>IF(AND(G66&lt;&gt;0,G66&lt;&gt;"",$D66&lt;&gt;""),IFERROR(INT(INDEX('Scoring Coefficients'!$D$2:$D$41,MATCH($C66&amp;G$2,'Scoring Coefficients'!$A$2:$A$41,0))*((ROUNDDOWN((G66*INDEX('Age Factors'!$C$2:$AJ$28,MATCH(G$2,'Age Factors'!$B$2:$B$28,0),MATCH($C66&amp;IF($D66&lt;30,30,FLOOR($D66/5,1)*5),'Age Factors'!$C$1:$AJ$1,0))),2)-INDEX('Scoring Coefficients'!$E$2:$E$41,MATCH($C66&amp;G$2,'Scoring Coefficients'!$A$2:$A$41,0)))^INDEX('Scoring Coefficients'!$F$2:$F$41,MATCH($C66&amp;G$2,'Scoring Coefficients'!$A$2:$A$41,0)))),0),0)</f>
        <v>0</v>
      </c>
      <c r="H68" s="27">
        <f>IF(AND(H66&lt;&gt;0,H66&lt;&gt;"",$D66&lt;&gt;""),IFERROR(INT(INDEX('Scoring Coefficients'!$D$2:$D$33,MATCH($C66&amp;H$2,'Scoring Coefficients'!$A$2:$A$33,0))*(((INT((H66*100)*INDEX('Age Factors'!$C$2:$AJ$24,MATCH(H$2,'Age Factors'!$B$2:$B$24,0),MATCH($C66&amp;IF($D66&lt;30,30,FLOOR($D66/5,1)*5),'Age Factors'!$C$1:$AJ$1,0))))-INDEX('Scoring Coefficients'!$E$2:$E$33,MATCH($C66&amp;H$2,'Scoring Coefficients'!$A$2:$A$33,0)))^INDEX('Scoring Coefficients'!$F$2:$F$33,MATCH($C66&amp;H$2,'Scoring Coefficients'!$A$2:$A$33,0)))),0),0)</f>
        <v>0</v>
      </c>
      <c r="I68" s="27">
        <f>IF(AND(I66&lt;&gt;0,I66&lt;&gt;"",$D66&lt;&gt;""),IFERROR(INT(INDEX('Scoring Coefficients'!$D$2:$D$41,MATCH($C66&amp;I$2,'Scoring Coefficients'!$A$2:$A$41,0))*((ROUNDDOWN((I66*INDEX('Age Factors'!$C$2:$AJ$28,MATCH(I$2,'Age Factors'!$B$2:$B$28,0),MATCH($C66&amp;IF($D66&lt;30,30,FLOOR($D66/5,1)*5),'Age Factors'!$C$1:$AJ$1,0))),2)-INDEX('Scoring Coefficients'!$E$2:$E$41,MATCH($C66&amp;I$2,'Scoring Coefficients'!$A$2:$A$41,0)))^INDEX('Scoring Coefficients'!$F$2:$F$41,MATCH($C66&amp;I$2,'Scoring Coefficients'!$A$2:$A$41,0)))),0),0)</f>
        <v>0</v>
      </c>
      <c r="J68" s="27">
        <f>IF(AND(J66&lt;&gt;0,J66&lt;&gt;"",$D66&lt;&gt;""),IFERROR(INT(INDEX('Scoring Coefficients'!$D$2:$D$33,MATCH($C66&amp;J$2,'Scoring Coefficients'!$A$2:$A$33,0))*((INDEX('Scoring Coefficients'!$E$2:$E$33,MATCH($C66&amp;J$2,'Scoring Coefficients'!$A$2:$A$33,0))-ROUNDUP((IFERROR((LEFT(J66,FIND(":",J66)-1)*60)+RIGHT(J66,LEN(J66)-FIND(":",J66)),J66)*INDEX('Age Factors'!$C$2:$AJ$24,MATCH(J$2,'Age Factors'!$B$2:$B$24,0),MATCH($C66&amp;IF($D66&lt;30,30,FLOOR($D66/5,1)*5),'Age Factors'!$C$1:$AJ$1,0))),2))^INDEX('Scoring Coefficients'!$F$2:$F$33,MATCH($C66&amp;J$2,'Scoring Coefficients'!$A$2:$A$33,0)))),0),0)</f>
        <v>0</v>
      </c>
      <c r="K68" s="46"/>
      <c r="L68" s="27">
        <f>IF(AND(L66&lt;&gt;0,L66&lt;&gt;"",$D66&lt;&gt;""),IFERROR(INT(INDEX('Scoring Coefficients'!$D$2:$D$33,MATCH($C66&amp;L$2,'Scoring Coefficients'!$A$2:$A$33,0))*((INDEX('Scoring Coefficients'!$E$2:$E$33,MATCH($C66&amp;L$2,'Scoring Coefficients'!$A$2:$A$33,0))-ROUNDUP((IFERROR((LEFT(L66,FIND(":",L66)-1)*60)+RIGHT(L66,LEN(L66)-FIND(":",L66)),L66)*INDEX('Age Factors'!$C$2:$AJ$24,MATCH(L$2,'Age Factors'!$B$2:$B$24,0),MATCH($C66&amp;IF($D66&lt;30,30,FLOOR($D66/5,1)*5),'Age Factors'!$C$1:$AJ$1,0))),2))^INDEX('Scoring Coefficients'!$F$2:$F$33,MATCH($C66&amp;L$2,'Scoring Coefficients'!$A$2:$A$33,0)))),0),0)</f>
        <v>0</v>
      </c>
      <c r="M68" s="27">
        <f>IF(AND(M66&lt;&gt;0,M66&lt;&gt;"",$D66&lt;&gt;""),IFERROR(INT(INDEX('Scoring Coefficients'!$D$2:$D$33,MATCH($C66&amp;M$2,'Scoring Coefficients'!$A$2:$A$33,0))*(((INT((M66*100)*INDEX('Age Factors'!$C$2:$AJ$24,MATCH(M$2,'Age Factors'!$B$2:$B$24,0),MATCH($C66&amp;IF($D66&lt;30,30,FLOOR($D66/5,1)*5),'Age Factors'!$C$1:$AJ$1,0))))-INDEX('Scoring Coefficients'!$E$2:$E$33,MATCH($C66&amp;M$2,'Scoring Coefficients'!$A$2:$A$33,0)))^INDEX('Scoring Coefficients'!$F$2:$F$33,MATCH($C66&amp;M$2,'Scoring Coefficients'!$A$2:$A$33,0)))),0),0)</f>
        <v>0</v>
      </c>
      <c r="N68" s="27">
        <f>IF(AND(N66&lt;&gt;0,N66&lt;&gt;"",$D66&lt;&gt;""),IFERROR(INT(INDEX('Scoring Coefficients'!$D$2:$D$41,MATCH($C66&amp;N$2,'Scoring Coefficients'!$A$2:$A$41,0))*((ROUNDDOWN((N66*INDEX('Age Factors'!$C$2:$AJ$28,MATCH(N$2,'Age Factors'!$B$2:$B$28,0),MATCH($C66&amp;IF($D66&lt;30,30,FLOOR($D66/5,1)*5),'Age Factors'!$C$1:$AJ$1,0))),2)-INDEX('Scoring Coefficients'!$E$2:$E$41,MATCH($C66&amp;N$2,'Scoring Coefficients'!$A$2:$A$41,0)))^INDEX('Scoring Coefficients'!$F$2:$F$41,MATCH($C66&amp;N$2,'Scoring Coefficients'!$A$2:$A$41,0)))),0),0)</f>
        <v>0</v>
      </c>
      <c r="O68" s="27">
        <f>IF(AND(O66&lt;&gt;0,O66&lt;&gt;"",$D66&lt;&gt;""),IFERROR(INT(INDEX('Scoring Coefficients'!$D$2:$D$33,MATCH($C66&amp;O$2,'Scoring Coefficients'!$A$2:$A$33,0))*(((INT((O66*100)*INDEX('Age Factors'!$C$2:$AJ$24,MATCH(O$2,'Age Factors'!$B$2:$B$24,0),MATCH($C66&amp;IF($D66&lt;30,30,FLOOR($D66/5,1)*5),'Age Factors'!$C$1:$AJ$1,0))))-INDEX('Scoring Coefficients'!$E$2:$E$33,MATCH($C66&amp;O$2,'Scoring Coefficients'!$A$2:$A$33,0)))^INDEX('Scoring Coefficients'!$F$2:$F$33,MATCH($C66&amp;O$2,'Scoring Coefficients'!$A$2:$A$33,0)))),0),0)</f>
        <v>0</v>
      </c>
      <c r="P68" s="27">
        <f>IF(AND(P66&lt;&gt;0,P66&lt;&gt;"",$D66&lt;&gt;""),IFERROR(INT(INDEX('Scoring Coefficients'!$D$2:$D$33,MATCH($C66&amp;P$2,'Scoring Coefficients'!$A$2:$A$33,0))*((INDEX('Scoring Coefficients'!$E$2:$E$33,MATCH($C66&amp;P$2,'Scoring Coefficients'!$A$2:$A$33,0))-ROUNDUP((IFERROR((LEFT(P66,FIND(":",P66)-1)*60)+RIGHT(P66,LEN(P66)-FIND(":",P66)),P66)*INDEX('Age Factors'!$C$2:$AJ$24,MATCH(P$2,'Age Factors'!$B$2:$B$24,0),MATCH($C66&amp;IF($D66&lt;30,30,FLOOR($D66/5,1)*5),'Age Factors'!$C$1:$AJ$1,0))),2))^INDEX('Scoring Coefficients'!$F$2:$F$33,MATCH($C66&amp;P$2,'Scoring Coefficients'!$A$2:$A$33,0)))),0),0)</f>
        <v>0</v>
      </c>
      <c r="Q68" s="46"/>
    </row>
    <row r="69" spans="1:17" ht="15" customHeight="1" x14ac:dyDescent="0.25">
      <c r="A69" s="39"/>
      <c r="B69" s="39"/>
      <c r="C69" s="41" t="s">
        <v>76</v>
      </c>
      <c r="D69" s="43"/>
      <c r="E69" s="45">
        <f>IF(OR(G69="DNS",H69="DNS",I69="DNS",J69="DNS",L69="DNS",M69="DNS",N69="DNS",O69="DNS",P69="DNS"),"DNF",SUM(F71,G71,H71,I71,J71)+SUM(L71,M71,N71,O71,P71))</f>
        <v>0</v>
      </c>
      <c r="F69" s="26"/>
      <c r="G69" s="26"/>
      <c r="H69" s="28"/>
      <c r="I69" s="28"/>
      <c r="J69" s="29"/>
      <c r="K69" s="45">
        <f>IF(OR(G69="DNS",H69="DNS",I69="DNS",J69="DNS"),"DNF",SUM(F71,G71,H71,I71,J71))</f>
        <v>0</v>
      </c>
      <c r="L69" s="28"/>
      <c r="M69" s="28"/>
      <c r="N69" s="28"/>
      <c r="O69" s="28"/>
      <c r="P69" s="29"/>
      <c r="Q69" s="45">
        <f>IF(OR(L69="DNS",M69="DNS",N69="DNS",O69="DNS",P69="DNS"),"DNF",SUM(L71,M71,N71,O71,P71))</f>
        <v>0</v>
      </c>
    </row>
    <row r="70" spans="1:17" ht="15" customHeight="1" x14ac:dyDescent="0.25">
      <c r="A70" s="48"/>
      <c r="B70" s="48"/>
      <c r="C70" s="49"/>
      <c r="D70" s="50"/>
      <c r="E70" s="47"/>
      <c r="F70" s="29"/>
      <c r="G70" s="32"/>
      <c r="H70" s="33"/>
      <c r="I70" s="33"/>
      <c r="J70" s="32"/>
      <c r="K70" s="47"/>
      <c r="L70" s="31"/>
      <c r="M70" s="31"/>
      <c r="N70" s="33"/>
      <c r="O70" s="33"/>
      <c r="P70" s="32"/>
      <c r="Q70" s="47"/>
    </row>
    <row r="71" spans="1:17" ht="15" customHeight="1" x14ac:dyDescent="0.2">
      <c r="A71" s="40"/>
      <c r="B71" s="40"/>
      <c r="C71" s="42"/>
      <c r="D71" s="44"/>
      <c r="E71" s="46"/>
      <c r="F71" s="27">
        <f>IF(AND(F69&lt;&gt;0,F69&lt;&gt;"",$D69&lt;&gt;""),IFERROR(INT(INDEX('Scoring Coefficients'!$D$2:$D$33,MATCH($C69&amp;F$2,'Scoring Coefficients'!$A$2:$A$33,0))*((INDEX('Scoring Coefficients'!$E$2:$E$33,MATCH($C69&amp;F$2,'Scoring Coefficients'!$A$2:$A$33,0))-ROUNDUP((IFERROR((LEFT(F69,FIND(":",F69)-1)*60)+RIGHT(F69,LEN(F69)-FIND(":",F69)),F69)*INDEX('Age Factors'!$C$2:$AJ$24,MATCH(F$2,'Age Factors'!$B$2:$B$24,0),MATCH($C69&amp;IF($D69&lt;30,30,FLOOR($D69/5,1)*5),'Age Factors'!$C$1:$AJ$1,0))),2))^INDEX('Scoring Coefficients'!$F$2:$F$33,MATCH($C69&amp;F$2,'Scoring Coefficients'!$A$2:$A$33,0)))),0),0)</f>
        <v>0</v>
      </c>
      <c r="G71" s="27">
        <f>IF(AND(G69&lt;&gt;0,G69&lt;&gt;"",$D69&lt;&gt;""),IFERROR(INT(INDEX('Scoring Coefficients'!$D$2:$D$41,MATCH($C69&amp;G$2,'Scoring Coefficients'!$A$2:$A$41,0))*((ROUNDDOWN((G69*INDEX('Age Factors'!$C$2:$AJ$28,MATCH(G$2,'Age Factors'!$B$2:$B$28,0),MATCH($C69&amp;IF($D69&lt;30,30,FLOOR($D69/5,1)*5),'Age Factors'!$C$1:$AJ$1,0))),2)-INDEX('Scoring Coefficients'!$E$2:$E$41,MATCH($C69&amp;G$2,'Scoring Coefficients'!$A$2:$A$41,0)))^INDEX('Scoring Coefficients'!$F$2:$F$41,MATCH($C69&amp;G$2,'Scoring Coefficients'!$A$2:$A$41,0)))),0),0)</f>
        <v>0</v>
      </c>
      <c r="H71" s="27">
        <f>IF(AND(H69&lt;&gt;0,H69&lt;&gt;"",$D69&lt;&gt;""),IFERROR(INT(INDEX('Scoring Coefficients'!$D$2:$D$33,MATCH($C69&amp;H$2,'Scoring Coefficients'!$A$2:$A$33,0))*(((INT((H69*100)*INDEX('Age Factors'!$C$2:$AJ$24,MATCH(H$2,'Age Factors'!$B$2:$B$24,0),MATCH($C69&amp;IF($D69&lt;30,30,FLOOR($D69/5,1)*5),'Age Factors'!$C$1:$AJ$1,0))))-INDEX('Scoring Coefficients'!$E$2:$E$33,MATCH($C69&amp;H$2,'Scoring Coefficients'!$A$2:$A$33,0)))^INDEX('Scoring Coefficients'!$F$2:$F$33,MATCH($C69&amp;H$2,'Scoring Coefficients'!$A$2:$A$33,0)))),0),0)</f>
        <v>0</v>
      </c>
      <c r="I71" s="27">
        <f>IF(AND(I69&lt;&gt;0,I69&lt;&gt;"",$D69&lt;&gt;""),IFERROR(INT(INDEX('Scoring Coefficients'!$D$2:$D$41,MATCH($C69&amp;I$2,'Scoring Coefficients'!$A$2:$A$41,0))*((ROUNDDOWN((I69*INDEX('Age Factors'!$C$2:$AJ$28,MATCH(I$2,'Age Factors'!$B$2:$B$28,0),MATCH($C69&amp;IF($D69&lt;30,30,FLOOR($D69/5,1)*5),'Age Factors'!$C$1:$AJ$1,0))),2)-INDEX('Scoring Coefficients'!$E$2:$E$41,MATCH($C69&amp;I$2,'Scoring Coefficients'!$A$2:$A$41,0)))^INDEX('Scoring Coefficients'!$F$2:$F$41,MATCH($C69&amp;I$2,'Scoring Coefficients'!$A$2:$A$41,0)))),0),0)</f>
        <v>0</v>
      </c>
      <c r="J71" s="27">
        <f>IF(AND(J69&lt;&gt;0,J69&lt;&gt;"",$D69&lt;&gt;""),IFERROR(INT(INDEX('Scoring Coefficients'!$D$2:$D$33,MATCH($C69&amp;J$2,'Scoring Coefficients'!$A$2:$A$33,0))*((INDEX('Scoring Coefficients'!$E$2:$E$33,MATCH($C69&amp;J$2,'Scoring Coefficients'!$A$2:$A$33,0))-ROUNDUP((IFERROR((LEFT(J69,FIND(":",J69)-1)*60)+RIGHT(J69,LEN(J69)-FIND(":",J69)),J69)*INDEX('Age Factors'!$C$2:$AJ$24,MATCH(J$2,'Age Factors'!$B$2:$B$24,0),MATCH($C69&amp;IF($D69&lt;30,30,FLOOR($D69/5,1)*5),'Age Factors'!$C$1:$AJ$1,0))),2))^INDEX('Scoring Coefficients'!$F$2:$F$33,MATCH($C69&amp;J$2,'Scoring Coefficients'!$A$2:$A$33,0)))),0),0)</f>
        <v>0</v>
      </c>
      <c r="K71" s="46"/>
      <c r="L71" s="27">
        <f>IF(AND(L69&lt;&gt;0,L69&lt;&gt;"",$D69&lt;&gt;""),IFERROR(INT(INDEX('Scoring Coefficients'!$D$2:$D$33,MATCH($C69&amp;L$2,'Scoring Coefficients'!$A$2:$A$33,0))*((INDEX('Scoring Coefficients'!$E$2:$E$33,MATCH($C69&amp;L$2,'Scoring Coefficients'!$A$2:$A$33,0))-ROUNDUP((IFERROR((LEFT(L69,FIND(":",L69)-1)*60)+RIGHT(L69,LEN(L69)-FIND(":",L69)),L69)*INDEX('Age Factors'!$C$2:$AJ$24,MATCH(L$2,'Age Factors'!$B$2:$B$24,0),MATCH($C69&amp;IF($D69&lt;30,30,FLOOR($D69/5,1)*5),'Age Factors'!$C$1:$AJ$1,0))),2))^INDEX('Scoring Coefficients'!$F$2:$F$33,MATCH($C69&amp;L$2,'Scoring Coefficients'!$A$2:$A$33,0)))),0),0)</f>
        <v>0</v>
      </c>
      <c r="M71" s="27">
        <f>IF(AND(M69&lt;&gt;0,M69&lt;&gt;"",$D69&lt;&gt;""),IFERROR(INT(INDEX('Scoring Coefficients'!$D$2:$D$33,MATCH($C69&amp;M$2,'Scoring Coefficients'!$A$2:$A$33,0))*(((INT((M69*100)*INDEX('Age Factors'!$C$2:$AJ$24,MATCH(M$2,'Age Factors'!$B$2:$B$24,0),MATCH($C69&amp;IF($D69&lt;30,30,FLOOR($D69/5,1)*5),'Age Factors'!$C$1:$AJ$1,0))))-INDEX('Scoring Coefficients'!$E$2:$E$33,MATCH($C69&amp;M$2,'Scoring Coefficients'!$A$2:$A$33,0)))^INDEX('Scoring Coefficients'!$F$2:$F$33,MATCH($C69&amp;M$2,'Scoring Coefficients'!$A$2:$A$33,0)))),0),0)</f>
        <v>0</v>
      </c>
      <c r="N71" s="27">
        <f>IF(AND(N69&lt;&gt;0,N69&lt;&gt;"",$D69&lt;&gt;""),IFERROR(INT(INDEX('Scoring Coefficients'!$D$2:$D$41,MATCH($C69&amp;N$2,'Scoring Coefficients'!$A$2:$A$41,0))*((ROUNDDOWN((N69*INDEX('Age Factors'!$C$2:$AJ$28,MATCH(N$2,'Age Factors'!$B$2:$B$28,0),MATCH($C69&amp;IF($D69&lt;30,30,FLOOR($D69/5,1)*5),'Age Factors'!$C$1:$AJ$1,0))),2)-INDEX('Scoring Coefficients'!$E$2:$E$41,MATCH($C69&amp;N$2,'Scoring Coefficients'!$A$2:$A$41,0)))^INDEX('Scoring Coefficients'!$F$2:$F$41,MATCH($C69&amp;N$2,'Scoring Coefficients'!$A$2:$A$41,0)))),0),0)</f>
        <v>0</v>
      </c>
      <c r="O71" s="27">
        <f>IF(AND(O69&lt;&gt;0,O69&lt;&gt;"",$D69&lt;&gt;""),IFERROR(INT(INDEX('Scoring Coefficients'!$D$2:$D$33,MATCH($C69&amp;O$2,'Scoring Coefficients'!$A$2:$A$33,0))*(((INT((O69*100)*INDEX('Age Factors'!$C$2:$AJ$24,MATCH(O$2,'Age Factors'!$B$2:$B$24,0),MATCH($C69&amp;IF($D69&lt;30,30,FLOOR($D69/5,1)*5),'Age Factors'!$C$1:$AJ$1,0))))-INDEX('Scoring Coefficients'!$E$2:$E$33,MATCH($C69&amp;O$2,'Scoring Coefficients'!$A$2:$A$33,0)))^INDEX('Scoring Coefficients'!$F$2:$F$33,MATCH($C69&amp;O$2,'Scoring Coefficients'!$A$2:$A$33,0)))),0),0)</f>
        <v>0</v>
      </c>
      <c r="P71" s="27">
        <f>IF(AND(P69&lt;&gt;0,P69&lt;&gt;"",$D69&lt;&gt;""),IFERROR(INT(INDEX('Scoring Coefficients'!$D$2:$D$33,MATCH($C69&amp;P$2,'Scoring Coefficients'!$A$2:$A$33,0))*((INDEX('Scoring Coefficients'!$E$2:$E$33,MATCH($C69&amp;P$2,'Scoring Coefficients'!$A$2:$A$33,0))-ROUNDUP((IFERROR((LEFT(P69,FIND(":",P69)-1)*60)+RIGHT(P69,LEN(P69)-FIND(":",P69)),P69)*INDEX('Age Factors'!$C$2:$AJ$24,MATCH(P$2,'Age Factors'!$B$2:$B$24,0),MATCH($C69&amp;IF($D69&lt;30,30,FLOOR($D69/5,1)*5),'Age Factors'!$C$1:$AJ$1,0))),2))^INDEX('Scoring Coefficients'!$F$2:$F$33,MATCH($C69&amp;P$2,'Scoring Coefficients'!$A$2:$A$33,0)))),0),0)</f>
        <v>0</v>
      </c>
      <c r="Q71" s="46"/>
    </row>
    <row r="72" spans="1:17" ht="15" customHeight="1" x14ac:dyDescent="0.25">
      <c r="A72" s="39"/>
      <c r="B72" s="39"/>
      <c r="C72" s="41" t="s">
        <v>76</v>
      </c>
      <c r="D72" s="43"/>
      <c r="E72" s="45">
        <f>IF(OR(G72="DNS",H72="DNS",I72="DNS",J72="DNS",L72="DNS",M72="DNS",N72="DNS",O72="DNS",P72="DNS"),"DNF",SUM(F74,G74,H74,I74,J74)+SUM(L74,M74,N74,O74,P74))</f>
        <v>0</v>
      </c>
      <c r="F72" s="26"/>
      <c r="G72" s="26"/>
      <c r="H72" s="28"/>
      <c r="I72" s="28"/>
      <c r="J72" s="29"/>
      <c r="K72" s="45">
        <f>IF(OR(G72="DNS",H72="DNS",I72="DNS",J72="DNS"),"DNF",SUM(F74,G74,H74,I74,J74))</f>
        <v>0</v>
      </c>
      <c r="L72" s="28"/>
      <c r="M72" s="28"/>
      <c r="N72" s="28"/>
      <c r="O72" s="28"/>
      <c r="P72" s="29"/>
      <c r="Q72" s="45">
        <f>IF(OR(L72="DNS",M72="DNS",N72="DNS",O72="DNS",P72="DNS"),"DNF",SUM(L74,M74,N74,O74,P74))</f>
        <v>0</v>
      </c>
    </row>
    <row r="73" spans="1:17" ht="15" customHeight="1" x14ac:dyDescent="0.25">
      <c r="A73" s="48"/>
      <c r="B73" s="48"/>
      <c r="C73" s="49"/>
      <c r="D73" s="50"/>
      <c r="E73" s="47"/>
      <c r="F73" s="29"/>
      <c r="G73" s="32"/>
      <c r="H73" s="33"/>
      <c r="I73" s="33"/>
      <c r="J73" s="32"/>
      <c r="K73" s="47"/>
      <c r="L73" s="31"/>
      <c r="M73" s="31"/>
      <c r="N73" s="33"/>
      <c r="O73" s="33"/>
      <c r="P73" s="32"/>
      <c r="Q73" s="47"/>
    </row>
    <row r="74" spans="1:17" ht="15" customHeight="1" x14ac:dyDescent="0.2">
      <c r="A74" s="40"/>
      <c r="B74" s="40"/>
      <c r="C74" s="42"/>
      <c r="D74" s="44"/>
      <c r="E74" s="46"/>
      <c r="F74" s="27">
        <f>IF(AND(F72&lt;&gt;0,F72&lt;&gt;"",$D72&lt;&gt;""),IFERROR(INT(INDEX('Scoring Coefficients'!$D$2:$D$33,MATCH($C72&amp;F$2,'Scoring Coefficients'!$A$2:$A$33,0))*((INDEX('Scoring Coefficients'!$E$2:$E$33,MATCH($C72&amp;F$2,'Scoring Coefficients'!$A$2:$A$33,0))-ROUNDUP((IFERROR((LEFT(F72,FIND(":",F72)-1)*60)+RIGHT(F72,LEN(F72)-FIND(":",F72)),F72)*INDEX('Age Factors'!$C$2:$AJ$24,MATCH(F$2,'Age Factors'!$B$2:$B$24,0),MATCH($C72&amp;IF($D72&lt;30,30,FLOOR($D72/5,1)*5),'Age Factors'!$C$1:$AJ$1,0))),2))^INDEX('Scoring Coefficients'!$F$2:$F$33,MATCH($C72&amp;F$2,'Scoring Coefficients'!$A$2:$A$33,0)))),0),0)</f>
        <v>0</v>
      </c>
      <c r="G74" s="27">
        <f>IF(AND(G72&lt;&gt;0,G72&lt;&gt;"",$D72&lt;&gt;""),IFERROR(INT(INDEX('Scoring Coefficients'!$D$2:$D$41,MATCH($C72&amp;G$2,'Scoring Coefficients'!$A$2:$A$41,0))*((ROUNDDOWN((G72*INDEX('Age Factors'!$C$2:$AJ$28,MATCH(G$2,'Age Factors'!$B$2:$B$28,0),MATCH($C72&amp;IF($D72&lt;30,30,FLOOR($D72/5,1)*5),'Age Factors'!$C$1:$AJ$1,0))),2)-INDEX('Scoring Coefficients'!$E$2:$E$41,MATCH($C72&amp;G$2,'Scoring Coefficients'!$A$2:$A$41,0)))^INDEX('Scoring Coefficients'!$F$2:$F$41,MATCH($C72&amp;G$2,'Scoring Coefficients'!$A$2:$A$41,0)))),0),0)</f>
        <v>0</v>
      </c>
      <c r="H74" s="27">
        <f>IF(AND(H72&lt;&gt;0,H72&lt;&gt;"",$D72&lt;&gt;""),IFERROR(INT(INDEX('Scoring Coefficients'!$D$2:$D$33,MATCH($C72&amp;H$2,'Scoring Coefficients'!$A$2:$A$33,0))*(((INT((H72*100)*INDEX('Age Factors'!$C$2:$AJ$24,MATCH(H$2,'Age Factors'!$B$2:$B$24,0),MATCH($C72&amp;IF($D72&lt;30,30,FLOOR($D72/5,1)*5),'Age Factors'!$C$1:$AJ$1,0))))-INDEX('Scoring Coefficients'!$E$2:$E$33,MATCH($C72&amp;H$2,'Scoring Coefficients'!$A$2:$A$33,0)))^INDEX('Scoring Coefficients'!$F$2:$F$33,MATCH($C72&amp;H$2,'Scoring Coefficients'!$A$2:$A$33,0)))),0),0)</f>
        <v>0</v>
      </c>
      <c r="I74" s="27">
        <f>IF(AND(I72&lt;&gt;0,I72&lt;&gt;"",$D72&lt;&gt;""),IFERROR(INT(INDEX('Scoring Coefficients'!$D$2:$D$41,MATCH($C72&amp;I$2,'Scoring Coefficients'!$A$2:$A$41,0))*((ROUNDDOWN((I72*INDEX('Age Factors'!$C$2:$AJ$28,MATCH(I$2,'Age Factors'!$B$2:$B$28,0),MATCH($C72&amp;IF($D72&lt;30,30,FLOOR($D72/5,1)*5),'Age Factors'!$C$1:$AJ$1,0))),2)-INDEX('Scoring Coefficients'!$E$2:$E$41,MATCH($C72&amp;I$2,'Scoring Coefficients'!$A$2:$A$41,0)))^INDEX('Scoring Coefficients'!$F$2:$F$41,MATCH($C72&amp;I$2,'Scoring Coefficients'!$A$2:$A$41,0)))),0),0)</f>
        <v>0</v>
      </c>
      <c r="J74" s="27">
        <f>IF(AND(J72&lt;&gt;0,J72&lt;&gt;"",$D72&lt;&gt;""),IFERROR(INT(INDEX('Scoring Coefficients'!$D$2:$D$33,MATCH($C72&amp;J$2,'Scoring Coefficients'!$A$2:$A$33,0))*((INDEX('Scoring Coefficients'!$E$2:$E$33,MATCH($C72&amp;J$2,'Scoring Coefficients'!$A$2:$A$33,0))-ROUNDUP((IFERROR((LEFT(J72,FIND(":",J72)-1)*60)+RIGHT(J72,LEN(J72)-FIND(":",J72)),J72)*INDEX('Age Factors'!$C$2:$AJ$24,MATCH(J$2,'Age Factors'!$B$2:$B$24,0),MATCH($C72&amp;IF($D72&lt;30,30,FLOOR($D72/5,1)*5),'Age Factors'!$C$1:$AJ$1,0))),2))^INDEX('Scoring Coefficients'!$F$2:$F$33,MATCH($C72&amp;J$2,'Scoring Coefficients'!$A$2:$A$33,0)))),0),0)</f>
        <v>0</v>
      </c>
      <c r="K74" s="46"/>
      <c r="L74" s="27">
        <f>IF(AND(L72&lt;&gt;0,L72&lt;&gt;"",$D72&lt;&gt;""),IFERROR(INT(INDEX('Scoring Coefficients'!$D$2:$D$33,MATCH($C72&amp;L$2,'Scoring Coefficients'!$A$2:$A$33,0))*((INDEX('Scoring Coefficients'!$E$2:$E$33,MATCH($C72&amp;L$2,'Scoring Coefficients'!$A$2:$A$33,0))-ROUNDUP((IFERROR((LEFT(L72,FIND(":",L72)-1)*60)+RIGHT(L72,LEN(L72)-FIND(":",L72)),L72)*INDEX('Age Factors'!$C$2:$AJ$24,MATCH(L$2,'Age Factors'!$B$2:$B$24,0),MATCH($C72&amp;IF($D72&lt;30,30,FLOOR($D72/5,1)*5),'Age Factors'!$C$1:$AJ$1,0))),2))^INDEX('Scoring Coefficients'!$F$2:$F$33,MATCH($C72&amp;L$2,'Scoring Coefficients'!$A$2:$A$33,0)))),0),0)</f>
        <v>0</v>
      </c>
      <c r="M74" s="27">
        <f>IF(AND(M72&lt;&gt;0,M72&lt;&gt;"",$D72&lt;&gt;""),IFERROR(INT(INDEX('Scoring Coefficients'!$D$2:$D$33,MATCH($C72&amp;M$2,'Scoring Coefficients'!$A$2:$A$33,0))*(((INT((M72*100)*INDEX('Age Factors'!$C$2:$AJ$24,MATCH(M$2,'Age Factors'!$B$2:$B$24,0),MATCH($C72&amp;IF($D72&lt;30,30,FLOOR($D72/5,1)*5),'Age Factors'!$C$1:$AJ$1,0))))-INDEX('Scoring Coefficients'!$E$2:$E$33,MATCH($C72&amp;M$2,'Scoring Coefficients'!$A$2:$A$33,0)))^INDEX('Scoring Coefficients'!$F$2:$F$33,MATCH($C72&amp;M$2,'Scoring Coefficients'!$A$2:$A$33,0)))),0),0)</f>
        <v>0</v>
      </c>
      <c r="N74" s="27">
        <f>IF(AND(N72&lt;&gt;0,N72&lt;&gt;"",$D72&lt;&gt;""),IFERROR(INT(INDEX('Scoring Coefficients'!$D$2:$D$41,MATCH($C72&amp;N$2,'Scoring Coefficients'!$A$2:$A$41,0))*((ROUNDDOWN((N72*INDEX('Age Factors'!$C$2:$AJ$28,MATCH(N$2,'Age Factors'!$B$2:$B$28,0),MATCH($C72&amp;IF($D72&lt;30,30,FLOOR($D72/5,1)*5),'Age Factors'!$C$1:$AJ$1,0))),2)-INDEX('Scoring Coefficients'!$E$2:$E$41,MATCH($C72&amp;N$2,'Scoring Coefficients'!$A$2:$A$41,0)))^INDEX('Scoring Coefficients'!$F$2:$F$41,MATCH($C72&amp;N$2,'Scoring Coefficients'!$A$2:$A$41,0)))),0),0)</f>
        <v>0</v>
      </c>
      <c r="O74" s="27">
        <f>IF(AND(O72&lt;&gt;0,O72&lt;&gt;"",$D72&lt;&gt;""),IFERROR(INT(INDEX('Scoring Coefficients'!$D$2:$D$33,MATCH($C72&amp;O$2,'Scoring Coefficients'!$A$2:$A$33,0))*(((INT((O72*100)*INDEX('Age Factors'!$C$2:$AJ$24,MATCH(O$2,'Age Factors'!$B$2:$B$24,0),MATCH($C72&amp;IF($D72&lt;30,30,FLOOR($D72/5,1)*5),'Age Factors'!$C$1:$AJ$1,0))))-INDEX('Scoring Coefficients'!$E$2:$E$33,MATCH($C72&amp;O$2,'Scoring Coefficients'!$A$2:$A$33,0)))^INDEX('Scoring Coefficients'!$F$2:$F$33,MATCH($C72&amp;O$2,'Scoring Coefficients'!$A$2:$A$33,0)))),0),0)</f>
        <v>0</v>
      </c>
      <c r="P74" s="27">
        <f>IF(AND(P72&lt;&gt;0,P72&lt;&gt;"",$D72&lt;&gt;""),IFERROR(INT(INDEX('Scoring Coefficients'!$D$2:$D$33,MATCH($C72&amp;P$2,'Scoring Coefficients'!$A$2:$A$33,0))*((INDEX('Scoring Coefficients'!$E$2:$E$33,MATCH($C72&amp;P$2,'Scoring Coefficients'!$A$2:$A$33,0))-ROUNDUP((IFERROR((LEFT(P72,FIND(":",P72)-1)*60)+RIGHT(P72,LEN(P72)-FIND(":",P72)),P72)*INDEX('Age Factors'!$C$2:$AJ$24,MATCH(P$2,'Age Factors'!$B$2:$B$24,0),MATCH($C72&amp;IF($D72&lt;30,30,FLOOR($D72/5,1)*5),'Age Factors'!$C$1:$AJ$1,0))),2))^INDEX('Scoring Coefficients'!$F$2:$F$33,MATCH($C72&amp;P$2,'Scoring Coefficients'!$A$2:$A$33,0)))),0),0)</f>
        <v>0</v>
      </c>
      <c r="Q74" s="46"/>
    </row>
    <row r="75" spans="1:17" ht="15" customHeight="1" x14ac:dyDescent="0.25">
      <c r="A75" s="39"/>
      <c r="B75" s="39"/>
      <c r="C75" s="41" t="s">
        <v>76</v>
      </c>
      <c r="D75" s="43"/>
      <c r="E75" s="45">
        <f>IF(OR(G75="DNS",H75="DNS",I75="DNS",J75="DNS",L75="DNS",M75="DNS",N75="DNS",O75="DNS",P75="DNS"),"DNF",SUM(F77,G77,H77,I77,J77)+SUM(L77,M77,N77,O77,P77))</f>
        <v>0</v>
      </c>
      <c r="F75" s="26"/>
      <c r="G75" s="26"/>
      <c r="H75" s="28"/>
      <c r="I75" s="28"/>
      <c r="J75" s="29"/>
      <c r="K75" s="45">
        <f>IF(OR(G75="DNS",H75="DNS",I75="DNS",J75="DNS"),"DNF",SUM(F77,G77,H77,I77,J77))</f>
        <v>0</v>
      </c>
      <c r="L75" s="28"/>
      <c r="M75" s="28"/>
      <c r="N75" s="28"/>
      <c r="O75" s="28"/>
      <c r="P75" s="29"/>
      <c r="Q75" s="45">
        <f>IF(OR(L75="DNS",M75="DNS",N75="DNS",O75="DNS",P75="DNS"),"DNF",SUM(L77,M77,N77,O77,P77))</f>
        <v>0</v>
      </c>
    </row>
    <row r="76" spans="1:17" ht="15" customHeight="1" x14ac:dyDescent="0.25">
      <c r="A76" s="48"/>
      <c r="B76" s="48"/>
      <c r="C76" s="49"/>
      <c r="D76" s="50"/>
      <c r="E76" s="47"/>
      <c r="F76" s="29"/>
      <c r="G76" s="32"/>
      <c r="H76" s="33"/>
      <c r="I76" s="33"/>
      <c r="J76" s="32"/>
      <c r="K76" s="47"/>
      <c r="L76" s="31"/>
      <c r="M76" s="31"/>
      <c r="N76" s="33"/>
      <c r="O76" s="33"/>
      <c r="P76" s="32"/>
      <c r="Q76" s="47"/>
    </row>
    <row r="77" spans="1:17" ht="15" customHeight="1" x14ac:dyDescent="0.2">
      <c r="A77" s="40"/>
      <c r="B77" s="40"/>
      <c r="C77" s="42"/>
      <c r="D77" s="44"/>
      <c r="E77" s="46"/>
      <c r="F77" s="27">
        <f>IF(AND(F75&lt;&gt;0,F75&lt;&gt;"",$D75&lt;&gt;""),IFERROR(INT(INDEX('Scoring Coefficients'!$D$2:$D$33,MATCH($C75&amp;F$2,'Scoring Coefficients'!$A$2:$A$33,0))*((INDEX('Scoring Coefficients'!$E$2:$E$33,MATCH($C75&amp;F$2,'Scoring Coefficients'!$A$2:$A$33,0))-ROUNDUP((IFERROR((LEFT(F75,FIND(":",F75)-1)*60)+RIGHT(F75,LEN(F75)-FIND(":",F75)),F75)*INDEX('Age Factors'!$C$2:$AJ$24,MATCH(F$2,'Age Factors'!$B$2:$B$24,0),MATCH($C75&amp;IF($D75&lt;30,30,FLOOR($D75/5,1)*5),'Age Factors'!$C$1:$AJ$1,0))),2))^INDEX('Scoring Coefficients'!$F$2:$F$33,MATCH($C75&amp;F$2,'Scoring Coefficients'!$A$2:$A$33,0)))),0),0)</f>
        <v>0</v>
      </c>
      <c r="G77" s="27">
        <f>IF(AND(G75&lt;&gt;0,G75&lt;&gt;"",$D75&lt;&gt;""),IFERROR(INT(INDEX('Scoring Coefficients'!$D$2:$D$41,MATCH($C75&amp;G$2,'Scoring Coefficients'!$A$2:$A$41,0))*((ROUNDDOWN((G75*INDEX('Age Factors'!$C$2:$AJ$28,MATCH(G$2,'Age Factors'!$B$2:$B$28,0),MATCH($C75&amp;IF($D75&lt;30,30,FLOOR($D75/5,1)*5),'Age Factors'!$C$1:$AJ$1,0))),2)-INDEX('Scoring Coefficients'!$E$2:$E$41,MATCH($C75&amp;G$2,'Scoring Coefficients'!$A$2:$A$41,0)))^INDEX('Scoring Coefficients'!$F$2:$F$41,MATCH($C75&amp;G$2,'Scoring Coefficients'!$A$2:$A$41,0)))),0),0)</f>
        <v>0</v>
      </c>
      <c r="H77" s="27">
        <f>IF(AND(H75&lt;&gt;0,H75&lt;&gt;"",$D75&lt;&gt;""),IFERROR(INT(INDEX('Scoring Coefficients'!$D$2:$D$33,MATCH($C75&amp;H$2,'Scoring Coefficients'!$A$2:$A$33,0))*(((INT((H75*100)*INDEX('Age Factors'!$C$2:$AJ$24,MATCH(H$2,'Age Factors'!$B$2:$B$24,0),MATCH($C75&amp;IF($D75&lt;30,30,FLOOR($D75/5,1)*5),'Age Factors'!$C$1:$AJ$1,0))))-INDEX('Scoring Coefficients'!$E$2:$E$33,MATCH($C75&amp;H$2,'Scoring Coefficients'!$A$2:$A$33,0)))^INDEX('Scoring Coefficients'!$F$2:$F$33,MATCH($C75&amp;H$2,'Scoring Coefficients'!$A$2:$A$33,0)))),0),0)</f>
        <v>0</v>
      </c>
      <c r="I77" s="27">
        <f>IF(AND(I75&lt;&gt;0,I75&lt;&gt;"",$D75&lt;&gt;""),IFERROR(INT(INDEX('Scoring Coefficients'!$D$2:$D$41,MATCH($C75&amp;I$2,'Scoring Coefficients'!$A$2:$A$41,0))*((ROUNDDOWN((I75*INDEX('Age Factors'!$C$2:$AJ$28,MATCH(I$2,'Age Factors'!$B$2:$B$28,0),MATCH($C75&amp;IF($D75&lt;30,30,FLOOR($D75/5,1)*5),'Age Factors'!$C$1:$AJ$1,0))),2)-INDEX('Scoring Coefficients'!$E$2:$E$41,MATCH($C75&amp;I$2,'Scoring Coefficients'!$A$2:$A$41,0)))^INDEX('Scoring Coefficients'!$F$2:$F$41,MATCH($C75&amp;I$2,'Scoring Coefficients'!$A$2:$A$41,0)))),0),0)</f>
        <v>0</v>
      </c>
      <c r="J77" s="27">
        <f>IF(AND(J75&lt;&gt;0,J75&lt;&gt;"",$D75&lt;&gt;""),IFERROR(INT(INDEX('Scoring Coefficients'!$D$2:$D$33,MATCH($C75&amp;J$2,'Scoring Coefficients'!$A$2:$A$33,0))*((INDEX('Scoring Coefficients'!$E$2:$E$33,MATCH($C75&amp;J$2,'Scoring Coefficients'!$A$2:$A$33,0))-ROUNDUP((IFERROR((LEFT(J75,FIND(":",J75)-1)*60)+RIGHT(J75,LEN(J75)-FIND(":",J75)),J75)*INDEX('Age Factors'!$C$2:$AJ$24,MATCH(J$2,'Age Factors'!$B$2:$B$24,0),MATCH($C75&amp;IF($D75&lt;30,30,FLOOR($D75/5,1)*5),'Age Factors'!$C$1:$AJ$1,0))),2))^INDEX('Scoring Coefficients'!$F$2:$F$33,MATCH($C75&amp;J$2,'Scoring Coefficients'!$A$2:$A$33,0)))),0),0)</f>
        <v>0</v>
      </c>
      <c r="K77" s="46"/>
      <c r="L77" s="27">
        <f>IF(AND(L75&lt;&gt;0,L75&lt;&gt;"",$D75&lt;&gt;""),IFERROR(INT(INDEX('Scoring Coefficients'!$D$2:$D$33,MATCH($C75&amp;L$2,'Scoring Coefficients'!$A$2:$A$33,0))*((INDEX('Scoring Coefficients'!$E$2:$E$33,MATCH($C75&amp;L$2,'Scoring Coefficients'!$A$2:$A$33,0))-ROUNDUP((IFERROR((LEFT(L75,FIND(":",L75)-1)*60)+RIGHT(L75,LEN(L75)-FIND(":",L75)),L75)*INDEX('Age Factors'!$C$2:$AJ$24,MATCH(L$2,'Age Factors'!$B$2:$B$24,0),MATCH($C75&amp;IF($D75&lt;30,30,FLOOR($D75/5,1)*5),'Age Factors'!$C$1:$AJ$1,0))),2))^INDEX('Scoring Coefficients'!$F$2:$F$33,MATCH($C75&amp;L$2,'Scoring Coefficients'!$A$2:$A$33,0)))),0),0)</f>
        <v>0</v>
      </c>
      <c r="M77" s="27">
        <f>IF(AND(M75&lt;&gt;0,M75&lt;&gt;"",$D75&lt;&gt;""),IFERROR(INT(INDEX('Scoring Coefficients'!$D$2:$D$33,MATCH($C75&amp;M$2,'Scoring Coefficients'!$A$2:$A$33,0))*(((INT((M75*100)*INDEX('Age Factors'!$C$2:$AJ$24,MATCH(M$2,'Age Factors'!$B$2:$B$24,0),MATCH($C75&amp;IF($D75&lt;30,30,FLOOR($D75/5,1)*5),'Age Factors'!$C$1:$AJ$1,0))))-INDEX('Scoring Coefficients'!$E$2:$E$33,MATCH($C75&amp;M$2,'Scoring Coefficients'!$A$2:$A$33,0)))^INDEX('Scoring Coefficients'!$F$2:$F$33,MATCH($C75&amp;M$2,'Scoring Coefficients'!$A$2:$A$33,0)))),0),0)</f>
        <v>0</v>
      </c>
      <c r="N77" s="27">
        <f>IF(AND(N75&lt;&gt;0,N75&lt;&gt;"",$D75&lt;&gt;""),IFERROR(INT(INDEX('Scoring Coefficients'!$D$2:$D$41,MATCH($C75&amp;N$2,'Scoring Coefficients'!$A$2:$A$41,0))*((ROUNDDOWN((N75*INDEX('Age Factors'!$C$2:$AJ$28,MATCH(N$2,'Age Factors'!$B$2:$B$28,0),MATCH($C75&amp;IF($D75&lt;30,30,FLOOR($D75/5,1)*5),'Age Factors'!$C$1:$AJ$1,0))),2)-INDEX('Scoring Coefficients'!$E$2:$E$41,MATCH($C75&amp;N$2,'Scoring Coefficients'!$A$2:$A$41,0)))^INDEX('Scoring Coefficients'!$F$2:$F$41,MATCH($C75&amp;N$2,'Scoring Coefficients'!$A$2:$A$41,0)))),0),0)</f>
        <v>0</v>
      </c>
      <c r="O77" s="27">
        <f>IF(AND(O75&lt;&gt;0,O75&lt;&gt;"",$D75&lt;&gt;""),IFERROR(INT(INDEX('Scoring Coefficients'!$D$2:$D$33,MATCH($C75&amp;O$2,'Scoring Coefficients'!$A$2:$A$33,0))*(((INT((O75*100)*INDEX('Age Factors'!$C$2:$AJ$24,MATCH(O$2,'Age Factors'!$B$2:$B$24,0),MATCH($C75&amp;IF($D75&lt;30,30,FLOOR($D75/5,1)*5),'Age Factors'!$C$1:$AJ$1,0))))-INDEX('Scoring Coefficients'!$E$2:$E$33,MATCH($C75&amp;O$2,'Scoring Coefficients'!$A$2:$A$33,0)))^INDEX('Scoring Coefficients'!$F$2:$F$33,MATCH($C75&amp;O$2,'Scoring Coefficients'!$A$2:$A$33,0)))),0),0)</f>
        <v>0</v>
      </c>
      <c r="P77" s="27">
        <f>IF(AND(P75&lt;&gt;0,P75&lt;&gt;"",$D75&lt;&gt;""),IFERROR(INT(INDEX('Scoring Coefficients'!$D$2:$D$33,MATCH($C75&amp;P$2,'Scoring Coefficients'!$A$2:$A$33,0))*((INDEX('Scoring Coefficients'!$E$2:$E$33,MATCH($C75&amp;P$2,'Scoring Coefficients'!$A$2:$A$33,0))-ROUNDUP((IFERROR((LEFT(P75,FIND(":",P75)-1)*60)+RIGHT(P75,LEN(P75)-FIND(":",P75)),P75)*INDEX('Age Factors'!$C$2:$AJ$24,MATCH(P$2,'Age Factors'!$B$2:$B$24,0),MATCH($C75&amp;IF($D75&lt;30,30,FLOOR($D75/5,1)*5),'Age Factors'!$C$1:$AJ$1,0))),2))^INDEX('Scoring Coefficients'!$F$2:$F$33,MATCH($C75&amp;P$2,'Scoring Coefficients'!$A$2:$A$33,0)))),0),0)</f>
        <v>0</v>
      </c>
      <c r="Q77" s="46"/>
    </row>
    <row r="78" spans="1:17" ht="15" customHeight="1" x14ac:dyDescent="0.25">
      <c r="A78" s="39"/>
      <c r="B78" s="39"/>
      <c r="C78" s="41" t="s">
        <v>76</v>
      </c>
      <c r="D78" s="43"/>
      <c r="E78" s="45">
        <f>IF(OR(G78="DNS",H78="DNS",I78="DNS",J78="DNS",L78="DNS",M78="DNS",N78="DNS",O78="DNS",P78="DNS"),"DNF",SUM(F80,G80,H80,I80,J80)+SUM(L80,M80,N80,O80,P80))</f>
        <v>0</v>
      </c>
      <c r="F78" s="26"/>
      <c r="G78" s="26"/>
      <c r="H78" s="28"/>
      <c r="I78" s="28"/>
      <c r="J78" s="29"/>
      <c r="K78" s="45">
        <f>IF(OR(G78="DNS",H78="DNS",I78="DNS",J78="DNS"),"DNF",SUM(F80,G80,H80,I80,J80))</f>
        <v>0</v>
      </c>
      <c r="L78" s="28"/>
      <c r="M78" s="28"/>
      <c r="N78" s="28"/>
      <c r="O78" s="28"/>
      <c r="P78" s="29"/>
      <c r="Q78" s="45">
        <f>IF(OR(L78="DNS",M78="DNS",N78="DNS",O78="DNS",P78="DNS"),"DNF",SUM(L80,M80,N80,O80,P80))</f>
        <v>0</v>
      </c>
    </row>
    <row r="79" spans="1:17" ht="15" customHeight="1" x14ac:dyDescent="0.25">
      <c r="A79" s="48"/>
      <c r="B79" s="48"/>
      <c r="C79" s="49"/>
      <c r="D79" s="50"/>
      <c r="E79" s="47"/>
      <c r="F79" s="29"/>
      <c r="G79" s="32"/>
      <c r="H79" s="33"/>
      <c r="I79" s="33"/>
      <c r="J79" s="32"/>
      <c r="K79" s="47"/>
      <c r="L79" s="31"/>
      <c r="M79" s="31"/>
      <c r="N79" s="33"/>
      <c r="O79" s="33"/>
      <c r="P79" s="32"/>
      <c r="Q79" s="47"/>
    </row>
    <row r="80" spans="1:17" ht="15" customHeight="1" x14ac:dyDescent="0.2">
      <c r="A80" s="40"/>
      <c r="B80" s="40"/>
      <c r="C80" s="42"/>
      <c r="D80" s="44"/>
      <c r="E80" s="46"/>
      <c r="F80" s="27">
        <f>IF(AND(F78&lt;&gt;0,F78&lt;&gt;"",$D78&lt;&gt;""),IFERROR(INT(INDEX('Scoring Coefficients'!$D$2:$D$33,MATCH($C78&amp;F$2,'Scoring Coefficients'!$A$2:$A$33,0))*((INDEX('Scoring Coefficients'!$E$2:$E$33,MATCH($C78&amp;F$2,'Scoring Coefficients'!$A$2:$A$33,0))-ROUNDUP((IFERROR((LEFT(F78,FIND(":",F78)-1)*60)+RIGHT(F78,LEN(F78)-FIND(":",F78)),F78)*INDEX('Age Factors'!$C$2:$AJ$24,MATCH(F$2,'Age Factors'!$B$2:$B$24,0),MATCH($C78&amp;IF($D78&lt;30,30,FLOOR($D78/5,1)*5),'Age Factors'!$C$1:$AJ$1,0))),2))^INDEX('Scoring Coefficients'!$F$2:$F$33,MATCH($C78&amp;F$2,'Scoring Coefficients'!$A$2:$A$33,0)))),0),0)</f>
        <v>0</v>
      </c>
      <c r="G80" s="27">
        <f>IF(AND(G78&lt;&gt;0,G78&lt;&gt;"",$D78&lt;&gt;""),IFERROR(INT(INDEX('Scoring Coefficients'!$D$2:$D$41,MATCH($C78&amp;G$2,'Scoring Coefficients'!$A$2:$A$41,0))*((ROUNDDOWN((G78*INDEX('Age Factors'!$C$2:$AJ$28,MATCH(G$2,'Age Factors'!$B$2:$B$28,0),MATCH($C78&amp;IF($D78&lt;30,30,FLOOR($D78/5,1)*5),'Age Factors'!$C$1:$AJ$1,0))),2)-INDEX('Scoring Coefficients'!$E$2:$E$41,MATCH($C78&amp;G$2,'Scoring Coefficients'!$A$2:$A$41,0)))^INDEX('Scoring Coefficients'!$F$2:$F$41,MATCH($C78&amp;G$2,'Scoring Coefficients'!$A$2:$A$41,0)))),0),0)</f>
        <v>0</v>
      </c>
      <c r="H80" s="27">
        <f>IF(AND(H78&lt;&gt;0,H78&lt;&gt;"",$D78&lt;&gt;""),IFERROR(INT(INDEX('Scoring Coefficients'!$D$2:$D$33,MATCH($C78&amp;H$2,'Scoring Coefficients'!$A$2:$A$33,0))*(((INT((H78*100)*INDEX('Age Factors'!$C$2:$AJ$24,MATCH(H$2,'Age Factors'!$B$2:$B$24,0),MATCH($C78&amp;IF($D78&lt;30,30,FLOOR($D78/5,1)*5),'Age Factors'!$C$1:$AJ$1,0))))-INDEX('Scoring Coefficients'!$E$2:$E$33,MATCH($C78&amp;H$2,'Scoring Coefficients'!$A$2:$A$33,0)))^INDEX('Scoring Coefficients'!$F$2:$F$33,MATCH($C78&amp;H$2,'Scoring Coefficients'!$A$2:$A$33,0)))),0),0)</f>
        <v>0</v>
      </c>
      <c r="I80" s="27">
        <f>IF(AND(I78&lt;&gt;0,I78&lt;&gt;"",$D78&lt;&gt;""),IFERROR(INT(INDEX('Scoring Coefficients'!$D$2:$D$41,MATCH($C78&amp;I$2,'Scoring Coefficients'!$A$2:$A$41,0))*((ROUNDDOWN((I78*INDEX('Age Factors'!$C$2:$AJ$28,MATCH(I$2,'Age Factors'!$B$2:$B$28,0),MATCH($C78&amp;IF($D78&lt;30,30,FLOOR($D78/5,1)*5),'Age Factors'!$C$1:$AJ$1,0))),2)-INDEX('Scoring Coefficients'!$E$2:$E$41,MATCH($C78&amp;I$2,'Scoring Coefficients'!$A$2:$A$41,0)))^INDEX('Scoring Coefficients'!$F$2:$F$41,MATCH($C78&amp;I$2,'Scoring Coefficients'!$A$2:$A$41,0)))),0),0)</f>
        <v>0</v>
      </c>
      <c r="J80" s="27">
        <f>IF(AND(J78&lt;&gt;0,J78&lt;&gt;"",$D78&lt;&gt;""),IFERROR(INT(INDEX('Scoring Coefficients'!$D$2:$D$33,MATCH($C78&amp;J$2,'Scoring Coefficients'!$A$2:$A$33,0))*((INDEX('Scoring Coefficients'!$E$2:$E$33,MATCH($C78&amp;J$2,'Scoring Coefficients'!$A$2:$A$33,0))-ROUNDUP((IFERROR((LEFT(J78,FIND(":",J78)-1)*60)+RIGHT(J78,LEN(J78)-FIND(":",J78)),J78)*INDEX('Age Factors'!$C$2:$AJ$24,MATCH(J$2,'Age Factors'!$B$2:$B$24,0),MATCH($C78&amp;IF($D78&lt;30,30,FLOOR($D78/5,1)*5),'Age Factors'!$C$1:$AJ$1,0))),2))^INDEX('Scoring Coefficients'!$F$2:$F$33,MATCH($C78&amp;J$2,'Scoring Coefficients'!$A$2:$A$33,0)))),0),0)</f>
        <v>0</v>
      </c>
      <c r="K80" s="46"/>
      <c r="L80" s="27">
        <f>IF(AND(L78&lt;&gt;0,L78&lt;&gt;"",$D78&lt;&gt;""),IFERROR(INT(INDEX('Scoring Coefficients'!$D$2:$D$33,MATCH($C78&amp;L$2,'Scoring Coefficients'!$A$2:$A$33,0))*((INDEX('Scoring Coefficients'!$E$2:$E$33,MATCH($C78&amp;L$2,'Scoring Coefficients'!$A$2:$A$33,0))-ROUNDUP((IFERROR((LEFT(L78,FIND(":",L78)-1)*60)+RIGHT(L78,LEN(L78)-FIND(":",L78)),L78)*INDEX('Age Factors'!$C$2:$AJ$24,MATCH(L$2,'Age Factors'!$B$2:$B$24,0),MATCH($C78&amp;IF($D78&lt;30,30,FLOOR($D78/5,1)*5),'Age Factors'!$C$1:$AJ$1,0))),2))^INDEX('Scoring Coefficients'!$F$2:$F$33,MATCH($C78&amp;L$2,'Scoring Coefficients'!$A$2:$A$33,0)))),0),0)</f>
        <v>0</v>
      </c>
      <c r="M80" s="27">
        <f>IF(AND(M78&lt;&gt;0,M78&lt;&gt;"",$D78&lt;&gt;""),IFERROR(INT(INDEX('Scoring Coefficients'!$D$2:$D$33,MATCH($C78&amp;M$2,'Scoring Coefficients'!$A$2:$A$33,0))*(((INT((M78*100)*INDEX('Age Factors'!$C$2:$AJ$24,MATCH(M$2,'Age Factors'!$B$2:$B$24,0),MATCH($C78&amp;IF($D78&lt;30,30,FLOOR($D78/5,1)*5),'Age Factors'!$C$1:$AJ$1,0))))-INDEX('Scoring Coefficients'!$E$2:$E$33,MATCH($C78&amp;M$2,'Scoring Coefficients'!$A$2:$A$33,0)))^INDEX('Scoring Coefficients'!$F$2:$F$33,MATCH($C78&amp;M$2,'Scoring Coefficients'!$A$2:$A$33,0)))),0),0)</f>
        <v>0</v>
      </c>
      <c r="N80" s="27">
        <f>IF(AND(N78&lt;&gt;0,N78&lt;&gt;"",$D78&lt;&gt;""),IFERROR(INT(INDEX('Scoring Coefficients'!$D$2:$D$41,MATCH($C78&amp;N$2,'Scoring Coefficients'!$A$2:$A$41,0))*((ROUNDDOWN((N78*INDEX('Age Factors'!$C$2:$AJ$28,MATCH(N$2,'Age Factors'!$B$2:$B$28,0),MATCH($C78&amp;IF($D78&lt;30,30,FLOOR($D78/5,1)*5),'Age Factors'!$C$1:$AJ$1,0))),2)-INDEX('Scoring Coefficients'!$E$2:$E$41,MATCH($C78&amp;N$2,'Scoring Coefficients'!$A$2:$A$41,0)))^INDEX('Scoring Coefficients'!$F$2:$F$41,MATCH($C78&amp;N$2,'Scoring Coefficients'!$A$2:$A$41,0)))),0),0)</f>
        <v>0</v>
      </c>
      <c r="O80" s="27">
        <f>IF(AND(O78&lt;&gt;0,O78&lt;&gt;"",$D78&lt;&gt;""),IFERROR(INT(INDEX('Scoring Coefficients'!$D$2:$D$33,MATCH($C78&amp;O$2,'Scoring Coefficients'!$A$2:$A$33,0))*(((INT((O78*100)*INDEX('Age Factors'!$C$2:$AJ$24,MATCH(O$2,'Age Factors'!$B$2:$B$24,0),MATCH($C78&amp;IF($D78&lt;30,30,FLOOR($D78/5,1)*5),'Age Factors'!$C$1:$AJ$1,0))))-INDEX('Scoring Coefficients'!$E$2:$E$33,MATCH($C78&amp;O$2,'Scoring Coefficients'!$A$2:$A$33,0)))^INDEX('Scoring Coefficients'!$F$2:$F$33,MATCH($C78&amp;O$2,'Scoring Coefficients'!$A$2:$A$33,0)))),0),0)</f>
        <v>0</v>
      </c>
      <c r="P80" s="27">
        <f>IF(AND(P78&lt;&gt;0,P78&lt;&gt;"",$D78&lt;&gt;""),IFERROR(INT(INDEX('Scoring Coefficients'!$D$2:$D$33,MATCH($C78&amp;P$2,'Scoring Coefficients'!$A$2:$A$33,0))*((INDEX('Scoring Coefficients'!$E$2:$E$33,MATCH($C78&amp;P$2,'Scoring Coefficients'!$A$2:$A$33,0))-ROUNDUP((IFERROR((LEFT(P78,FIND(":",P78)-1)*60)+RIGHT(P78,LEN(P78)-FIND(":",P78)),P78)*INDEX('Age Factors'!$C$2:$AJ$24,MATCH(P$2,'Age Factors'!$B$2:$B$24,0),MATCH($C78&amp;IF($D78&lt;30,30,FLOOR($D78/5,1)*5),'Age Factors'!$C$1:$AJ$1,0))),2))^INDEX('Scoring Coefficients'!$F$2:$F$33,MATCH($C78&amp;P$2,'Scoring Coefficients'!$A$2:$A$33,0)))),0),0)</f>
        <v>0</v>
      </c>
      <c r="Q80" s="46"/>
    </row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  <row r="92" ht="15" hidden="1" customHeight="1" x14ac:dyDescent="0.2"/>
    <row r="93" ht="15" hidden="1" customHeight="1" x14ac:dyDescent="0.2"/>
    <row r="94" ht="15" hidden="1" customHeight="1" x14ac:dyDescent="0.2"/>
    <row r="95" ht="15" hidden="1" customHeight="1" x14ac:dyDescent="0.2"/>
    <row r="96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  <row r="123" ht="15" hidden="1" customHeight="1" x14ac:dyDescent="0.2"/>
    <row r="124" ht="15" hidden="1" customHeight="1" x14ac:dyDescent="0.2"/>
    <row r="125" ht="15" hidden="1" customHeight="1" x14ac:dyDescent="0.2"/>
    <row r="126" ht="15" hidden="1" customHeight="1" x14ac:dyDescent="0.2"/>
    <row r="127" ht="15" hidden="1" customHeight="1" x14ac:dyDescent="0.2"/>
    <row r="128" ht="15" hidden="1" customHeight="1" x14ac:dyDescent="0.2"/>
    <row r="129" ht="15" hidden="1" customHeight="1" x14ac:dyDescent="0.2"/>
    <row r="130" ht="15" hidden="1" customHeight="1" x14ac:dyDescent="0.2"/>
    <row r="131" ht="15" hidden="1" customHeight="1" x14ac:dyDescent="0.2"/>
    <row r="132" ht="15" hidden="1" customHeight="1" x14ac:dyDescent="0.2"/>
    <row r="133" ht="15" hidden="1" customHeight="1" x14ac:dyDescent="0.2"/>
    <row r="134" ht="15" hidden="1" customHeight="1" x14ac:dyDescent="0.2"/>
    <row r="135" ht="15" hidden="1" customHeight="1" x14ac:dyDescent="0.2"/>
    <row r="136" ht="15" hidden="1" customHeight="1" x14ac:dyDescent="0.2"/>
    <row r="137" ht="15" hidden="1" customHeight="1" x14ac:dyDescent="0.2"/>
    <row r="138" ht="15" hidden="1" customHeight="1" x14ac:dyDescent="0.2"/>
    <row r="139" ht="15" hidden="1" customHeight="1" x14ac:dyDescent="0.2"/>
    <row r="140" ht="15" hidden="1" customHeight="1" x14ac:dyDescent="0.2"/>
    <row r="141" ht="15" hidden="1" customHeight="1" x14ac:dyDescent="0.2"/>
    <row r="142" ht="15" hidden="1" customHeight="1" x14ac:dyDescent="0.2"/>
    <row r="143" ht="15" hidden="1" customHeight="1" x14ac:dyDescent="0.2"/>
    <row r="144" ht="15" hidden="1" customHeight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</sheetData>
  <sheetProtection algorithmName="SHA-512" hashValue="3N8yMqRZRGheotv4S9Kp8bfK5Axr4AnLW3ikVt0lzBL4sjVzQVRGrDg+o2arDHyECv8itXbqm0XT38waQkrlxw==" saltValue="RPnp7WKP6B9a7GFSAZHvCA==" spinCount="100000" sheet="1" objects="1" scenarios="1"/>
  <mergeCells count="183">
    <mergeCell ref="A1:Q1"/>
    <mergeCell ref="K3:K5"/>
    <mergeCell ref="E3:E5"/>
    <mergeCell ref="D3:D5"/>
    <mergeCell ref="C3:C5"/>
    <mergeCell ref="B3:B5"/>
    <mergeCell ref="A3:A5"/>
    <mergeCell ref="Q3:Q5"/>
    <mergeCell ref="Q6:Q8"/>
    <mergeCell ref="A9:A11"/>
    <mergeCell ref="B9:B11"/>
    <mergeCell ref="C9:C11"/>
    <mergeCell ref="D9:D11"/>
    <mergeCell ref="E9:E11"/>
    <mergeCell ref="K9:K11"/>
    <mergeCell ref="Q9:Q11"/>
    <mergeCell ref="A6:A8"/>
    <mergeCell ref="B6:B8"/>
    <mergeCell ref="C6:C8"/>
    <mergeCell ref="D6:D8"/>
    <mergeCell ref="E6:E8"/>
    <mergeCell ref="K6:K8"/>
    <mergeCell ref="Q12:Q14"/>
    <mergeCell ref="A15:A17"/>
    <mergeCell ref="B15:B17"/>
    <mergeCell ref="C15:C17"/>
    <mergeCell ref="D15:D17"/>
    <mergeCell ref="E15:E17"/>
    <mergeCell ref="K15:K17"/>
    <mergeCell ref="Q15:Q17"/>
    <mergeCell ref="A12:A14"/>
    <mergeCell ref="B12:B14"/>
    <mergeCell ref="C12:C14"/>
    <mergeCell ref="D12:D14"/>
    <mergeCell ref="E12:E14"/>
    <mergeCell ref="K12:K14"/>
    <mergeCell ref="Q18:Q20"/>
    <mergeCell ref="A21:A23"/>
    <mergeCell ref="B21:B23"/>
    <mergeCell ref="C21:C23"/>
    <mergeCell ref="D21:D23"/>
    <mergeCell ref="E21:E23"/>
    <mergeCell ref="K21:K23"/>
    <mergeCell ref="Q21:Q23"/>
    <mergeCell ref="A18:A20"/>
    <mergeCell ref="B18:B20"/>
    <mergeCell ref="C18:C20"/>
    <mergeCell ref="D18:D20"/>
    <mergeCell ref="E18:E20"/>
    <mergeCell ref="K18:K20"/>
    <mergeCell ref="Q24:Q26"/>
    <mergeCell ref="A27:A29"/>
    <mergeCell ref="B27:B29"/>
    <mergeCell ref="C27:C29"/>
    <mergeCell ref="D27:D29"/>
    <mergeCell ref="E27:E29"/>
    <mergeCell ref="K27:K29"/>
    <mergeCell ref="Q27:Q29"/>
    <mergeCell ref="A24:A26"/>
    <mergeCell ref="B24:B26"/>
    <mergeCell ref="C24:C26"/>
    <mergeCell ref="D24:D26"/>
    <mergeCell ref="E24:E26"/>
    <mergeCell ref="K24:K26"/>
    <mergeCell ref="Q30:Q32"/>
    <mergeCell ref="A33:A35"/>
    <mergeCell ref="B33:B35"/>
    <mergeCell ref="C33:C35"/>
    <mergeCell ref="D33:D35"/>
    <mergeCell ref="E33:E35"/>
    <mergeCell ref="K33:K35"/>
    <mergeCell ref="Q33:Q35"/>
    <mergeCell ref="A30:A32"/>
    <mergeCell ref="B30:B32"/>
    <mergeCell ref="C30:C32"/>
    <mergeCell ref="D30:D32"/>
    <mergeCell ref="E30:E32"/>
    <mergeCell ref="K30:K32"/>
    <mergeCell ref="Q36:Q38"/>
    <mergeCell ref="A39:A41"/>
    <mergeCell ref="B39:B41"/>
    <mergeCell ref="C39:C41"/>
    <mergeCell ref="D39:D41"/>
    <mergeCell ref="E39:E41"/>
    <mergeCell ref="K39:K41"/>
    <mergeCell ref="Q39:Q41"/>
    <mergeCell ref="A36:A38"/>
    <mergeCell ref="B36:B38"/>
    <mergeCell ref="C36:C38"/>
    <mergeCell ref="D36:D38"/>
    <mergeCell ref="E36:E38"/>
    <mergeCell ref="K36:K38"/>
    <mergeCell ref="Q42:Q44"/>
    <mergeCell ref="A45:A47"/>
    <mergeCell ref="B45:B47"/>
    <mergeCell ref="C45:C47"/>
    <mergeCell ref="D45:D47"/>
    <mergeCell ref="E45:E47"/>
    <mergeCell ref="K45:K47"/>
    <mergeCell ref="Q45:Q47"/>
    <mergeCell ref="A42:A44"/>
    <mergeCell ref="B42:B44"/>
    <mergeCell ref="C42:C44"/>
    <mergeCell ref="D42:D44"/>
    <mergeCell ref="E42:E44"/>
    <mergeCell ref="K42:K44"/>
    <mergeCell ref="Q48:Q50"/>
    <mergeCell ref="A51:A53"/>
    <mergeCell ref="B51:B53"/>
    <mergeCell ref="C51:C53"/>
    <mergeCell ref="D51:D53"/>
    <mergeCell ref="E51:E53"/>
    <mergeCell ref="K51:K53"/>
    <mergeCell ref="Q51:Q53"/>
    <mergeCell ref="A48:A50"/>
    <mergeCell ref="B48:B50"/>
    <mergeCell ref="C48:C50"/>
    <mergeCell ref="D48:D50"/>
    <mergeCell ref="E48:E50"/>
    <mergeCell ref="K48:K50"/>
    <mergeCell ref="Q54:Q56"/>
    <mergeCell ref="A57:A59"/>
    <mergeCell ref="B57:B59"/>
    <mergeCell ref="C57:C59"/>
    <mergeCell ref="D57:D59"/>
    <mergeCell ref="E57:E59"/>
    <mergeCell ref="K57:K59"/>
    <mergeCell ref="Q57:Q59"/>
    <mergeCell ref="A54:A56"/>
    <mergeCell ref="B54:B56"/>
    <mergeCell ref="C54:C56"/>
    <mergeCell ref="D54:D56"/>
    <mergeCell ref="E54:E56"/>
    <mergeCell ref="K54:K56"/>
    <mergeCell ref="Q60:Q62"/>
    <mergeCell ref="A63:A65"/>
    <mergeCell ref="B63:B65"/>
    <mergeCell ref="C63:C65"/>
    <mergeCell ref="D63:D65"/>
    <mergeCell ref="E63:E65"/>
    <mergeCell ref="K63:K65"/>
    <mergeCell ref="Q63:Q65"/>
    <mergeCell ref="A60:A62"/>
    <mergeCell ref="B60:B62"/>
    <mergeCell ref="C60:C62"/>
    <mergeCell ref="D60:D62"/>
    <mergeCell ref="E60:E62"/>
    <mergeCell ref="K60:K62"/>
    <mergeCell ref="Q66:Q68"/>
    <mergeCell ref="A69:A71"/>
    <mergeCell ref="B69:B71"/>
    <mergeCell ref="C69:C71"/>
    <mergeCell ref="D69:D71"/>
    <mergeCell ref="E69:E71"/>
    <mergeCell ref="K69:K71"/>
    <mergeCell ref="Q69:Q71"/>
    <mergeCell ref="A66:A68"/>
    <mergeCell ref="B66:B68"/>
    <mergeCell ref="C66:C68"/>
    <mergeCell ref="D66:D68"/>
    <mergeCell ref="E66:E68"/>
    <mergeCell ref="K66:K68"/>
    <mergeCell ref="Q78:Q80"/>
    <mergeCell ref="A78:A80"/>
    <mergeCell ref="B78:B80"/>
    <mergeCell ref="C78:C80"/>
    <mergeCell ref="D78:D80"/>
    <mergeCell ref="E78:E80"/>
    <mergeCell ref="K78:K80"/>
    <mergeCell ref="Q72:Q74"/>
    <mergeCell ref="A75:A77"/>
    <mergeCell ref="B75:B77"/>
    <mergeCell ref="C75:C77"/>
    <mergeCell ref="D75:D77"/>
    <mergeCell ref="E75:E77"/>
    <mergeCell ref="K75:K77"/>
    <mergeCell ref="Q75:Q77"/>
    <mergeCell ref="A72:A74"/>
    <mergeCell ref="B72:B74"/>
    <mergeCell ref="C72:C74"/>
    <mergeCell ref="D72:D74"/>
    <mergeCell ref="E72:E74"/>
    <mergeCell ref="K72:K74"/>
  </mergeCells>
  <printOptions horizontalCentered="1" gridLines="1" gridLinesSet="0"/>
  <pageMargins left="0.25" right="0.25" top="0.5" bottom="0.5" header="0.5" footer="0.25"/>
  <pageSetup scale="80" fitToHeight="5" orientation="landscape" horizontalDpi="300" verticalDpi="300" r:id="rId1"/>
  <headerFooter alignWithMargins="0">
    <oddFooter>&amp;R&amp;F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EE7E-ABF7-448F-9320-C65786196290}">
  <sheetPr codeName="Sheet22">
    <pageSetUpPr fitToPage="1"/>
  </sheetPr>
  <dimension ref="A1:AC153"/>
  <sheetViews>
    <sheetView zoomScaleNormal="100" workbookViewId="0">
      <pane ySplit="2" topLeftCell="A3" activePane="bottomLeft" state="frozen"/>
      <selection activeCell="A3" sqref="A3"/>
      <selection pane="bottomLeft" activeCell="A3" sqref="A3:A5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13" width="8.42578125" style="3" customWidth="1"/>
    <col min="14" max="14" width="8.42578125" style="6" customWidth="1"/>
    <col min="15" max="15" width="8.42578125" style="3" customWidth="1"/>
    <col min="16" max="16" width="8.42578125" style="14" customWidth="1"/>
    <col min="17" max="17" width="8.42578125" style="3" customWidth="1"/>
    <col min="18" max="23" width="8.85546875" style="3" hidden="1" customWidth="1"/>
    <col min="24" max="29" width="0" style="3" hidden="1" customWidth="1"/>
    <col min="30" max="16384" width="8.85546875" style="3" hidden="1"/>
  </cols>
  <sheetData>
    <row r="1" spans="1:27" ht="60" customHeight="1" x14ac:dyDescent="0.2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7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16</v>
      </c>
      <c r="G2" s="9" t="s">
        <v>1</v>
      </c>
      <c r="H2" s="9" t="s">
        <v>2</v>
      </c>
      <c r="I2" s="9" t="s">
        <v>3</v>
      </c>
      <c r="J2" s="9" t="s">
        <v>99</v>
      </c>
      <c r="K2" s="9" t="s">
        <v>97</v>
      </c>
      <c r="L2" s="9" t="s">
        <v>12</v>
      </c>
      <c r="M2" s="9" t="s">
        <v>14</v>
      </c>
      <c r="N2" s="9" t="s">
        <v>24</v>
      </c>
      <c r="O2" s="9" t="s">
        <v>5</v>
      </c>
      <c r="P2" s="9" t="s">
        <v>19</v>
      </c>
      <c r="Q2" s="9" t="s">
        <v>98</v>
      </c>
    </row>
    <row r="3" spans="1:27" ht="15" customHeight="1" x14ac:dyDescent="0.25">
      <c r="A3" s="39"/>
      <c r="B3" s="39"/>
      <c r="C3" s="41" t="s">
        <v>77</v>
      </c>
      <c r="D3" s="43"/>
      <c r="E3" s="45">
        <f>IF(OR(G3="DNS",H3="DNS",I3="DNS",J3="DNS",L3="DNS",M3="DNS",N3="DNS",O3="DNS",P3="DNS"),"DNF",SUM(F5,G5,H5,I5,J5)+SUM(L5,M5,N5,O5,P5))</f>
        <v>0</v>
      </c>
      <c r="F3" s="26"/>
      <c r="G3" s="26"/>
      <c r="H3" s="28"/>
      <c r="I3" s="28"/>
      <c r="J3" s="29"/>
      <c r="K3" s="45">
        <f>IF(OR(G3="DNS",H3="DNS",I3="DNS",J3="DNS"),"DNF",SUM(F5,G5,H5,I5,J5))</f>
        <v>0</v>
      </c>
      <c r="L3" s="28"/>
      <c r="M3" s="28"/>
      <c r="N3" s="28"/>
      <c r="O3" s="28"/>
      <c r="P3" s="29"/>
      <c r="Q3" s="45">
        <f>IF(OR(L3="DNS",M3="DNS",N3="DNS",O3="DNS",P3="DNS"),"DNF",SUM(L5,M5,N5,O5,P5))</f>
        <v>0</v>
      </c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5" customHeight="1" x14ac:dyDescent="0.25">
      <c r="A4" s="48"/>
      <c r="B4" s="48"/>
      <c r="C4" s="49"/>
      <c r="D4" s="50"/>
      <c r="E4" s="47"/>
      <c r="F4" s="29" t="s">
        <v>100</v>
      </c>
      <c r="G4" s="29" t="s">
        <v>100</v>
      </c>
      <c r="H4" s="32"/>
      <c r="I4" s="32"/>
      <c r="J4" s="32"/>
      <c r="K4" s="47"/>
      <c r="L4" s="29" t="s">
        <v>100</v>
      </c>
      <c r="M4" s="32"/>
      <c r="N4" s="32"/>
      <c r="O4" s="32"/>
      <c r="P4" s="32"/>
      <c r="Q4" s="47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" customHeight="1" x14ac:dyDescent="0.2">
      <c r="A5" s="40"/>
      <c r="B5" s="40"/>
      <c r="C5" s="42"/>
      <c r="D5" s="44"/>
      <c r="E5" s="46"/>
      <c r="F5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G5" s="27">
        <f>IF(AND(G3&lt;&gt;0,G3&lt;&gt;"",$D3&lt;&gt;""),IFERROR(INT(INDEX('Scoring Coefficients'!$D$2:$D$33,MATCH($C3&amp;G$2,'Scoring Coefficients'!$A$2:$A$33,0))*(((INT((G3*100)*INDEX('Age Factors'!$C$2:$AJ$24,MATCH(G$2,'Age Factors'!$B$2:$B$24,0),MATCH($C3&amp;IF($D3&lt;30,30,FLOOR($D3/5,1)*5),'Age Factors'!$C$1:$AJ$1,0))))-INDEX('Scoring Coefficients'!$E$2:$E$33,MATCH($C3&amp;G$2,'Scoring Coefficients'!$A$2:$A$33,0)))^INDEX('Scoring Coefficients'!$F$2:$F$33,MATCH($C3&amp;G$2,'Scoring Coefficients'!$A$2:$A$33,0)))),0),0)</f>
        <v>0</v>
      </c>
      <c r="H5" s="27">
        <f>IF(AND(H3&lt;&gt;0,H3&lt;&gt;"",$D3&lt;&gt;""),IFERROR(INT(INDEX('Scoring Coefficients'!$D$2:$D$41,MATCH($C3&amp;H$2,'Scoring Coefficients'!$A$2:$A$41,0))*((ROUNDDOWN((H3*INDEX('Age Factors'!$C$2:$AJ$28,MATCH(H$2,'Age Factors'!$B$2:$B$28,0),MATCH($C3&amp;IF($D3&lt;30,30,FLOOR($D3/5,1)*5),'Age Factors'!$C$1:$AJ$1,0))),2)-INDEX('Scoring Coefficients'!$E$2:$E$41,MATCH($C3&amp;H$2,'Scoring Coefficients'!$A$2:$A$41,0)))^INDEX('Scoring Coefficients'!$F$2:$F$41,MATCH($C3&amp;H$2,'Scoring Coefficients'!$A$2:$A$41,0)))),0),0)</f>
        <v>0</v>
      </c>
      <c r="I5" s="27">
        <f>IF(AND(I3&lt;&gt;0,I3&lt;&gt;"",$D3&lt;&gt;""),IFERROR(INT(INDEX('Scoring Coefficients'!$D$2:$D$33,MATCH($C3&amp;I$2,'Scoring Coefficients'!$A$2:$A$33,0))*(((INT((I3*100)*INDEX('Age Factors'!$C$2:$AJ$24,MATCH(I$2,'Age Factors'!$B$2:$B$24,0),MATCH($C3&amp;IF($D3&lt;30,30,FLOOR($D3/5,1)*5),'Age Factors'!$C$1:$AJ$1,0))))-INDEX('Scoring Coefficients'!$E$2:$E$33,MATCH($C3&amp;I$2,'Scoring Coefficients'!$A$2:$A$33,0)))^INDEX('Scoring Coefficients'!$F$2:$F$33,MATCH($C3&amp;I$2,'Scoring Coefficients'!$A$2:$A$33,0)))),0),0)</f>
        <v>0</v>
      </c>
      <c r="J5" s="27">
        <f>IF(AND(J3&lt;&gt;0,J3&lt;&gt;"",$D3&lt;&gt;""),IFERROR(INT(INDEX('Scoring Coefficients'!$D$2:$D$33,MATCH($C3&amp;J$2,'Scoring Coefficients'!$A$2:$A$33,0))*((INDEX('Scoring Coefficients'!$E$2:$E$33,MATCH($C3&amp;J$2,'Scoring Coefficients'!$A$2:$A$33,0))-ROUNDUP((IFERROR((LEFT(J3,FIND(":",J3)-1)*60)+RIGHT(J3,LEN(J3)-FIND(":",J3)),J3)*INDEX('Age Factors'!$C$2:$AJ$24,MATCH(J$2,'Age Factors'!$B$2:$B$24,0),MATCH($C3&amp;IF($D3&lt;30,30,FLOOR($D3/5,1)*5),'Age Factors'!$C$1:$AJ$1,0))),2))^INDEX('Scoring Coefficients'!$F$2:$F$33,MATCH($C3&amp;J$2,'Scoring Coefficients'!$A$2:$A$33,0)))),0),0)</f>
        <v>0</v>
      </c>
      <c r="K5" s="46"/>
      <c r="L5" s="27">
        <f>IF(AND(L3&lt;&gt;0,L3&lt;&gt;"",$D3&lt;&gt;""),IFERROR(INT(INDEX('Scoring Coefficients'!$D$2:$D$33,MATCH($C3&amp;L$2,'Scoring Coefficients'!$A$2:$A$33,0))*((INDEX('Scoring Coefficients'!$E$2:$E$33,MATCH($C3&amp;L$2,'Scoring Coefficients'!$A$2:$A$33,0))-ROUNDUP((IFERROR((LEFT(L3,FIND(":",L3)-1)*60)+RIGHT(L3,LEN(L3)-FIND(":",L3)),L3)*INDEX('Age Factors'!$C$2:$AJ$24,MATCH(L$2,'Age Factors'!$B$2:$B$24,0),MATCH($C3&amp;IF($D3&lt;30,30,FLOOR($D3/5,1)*5),'Age Factors'!$C$1:$AJ$1,0))),2))^INDEX('Scoring Coefficients'!$F$2:$F$33,MATCH($C3&amp;L$2,'Scoring Coefficients'!$A$2:$A$33,0)))),0),0)</f>
        <v>0</v>
      </c>
      <c r="M5" s="27">
        <f>IF(AND(M3&lt;&gt;0,M3&lt;&gt;"",$D3&lt;&gt;""),IFERROR(INT(INDEX('Scoring Coefficients'!$D$2:$D$41,MATCH($C3&amp;M$2,'Scoring Coefficients'!$A$2:$A$41,0))*((ROUNDDOWN((M3*INDEX('Age Factors'!$C$2:$AJ$28,MATCH(M$2,'Age Factors'!$B$2:$B$28,0),MATCH($C3&amp;IF($D3&lt;30,30,FLOOR($D3/5,1)*5),'Age Factors'!$C$1:$AJ$1,0))),2)-INDEX('Scoring Coefficients'!$E$2:$E$41,MATCH($C3&amp;M$2,'Scoring Coefficients'!$A$2:$A$41,0)))^INDEX('Scoring Coefficients'!$F$2:$F$41,MATCH($C3&amp;M$2,'Scoring Coefficients'!$A$2:$A$41,0)))),0),0)</f>
        <v>0</v>
      </c>
      <c r="N5" s="27">
        <f>IF(AND(N3&lt;&gt;0,N3&lt;&gt;"",$D3&lt;&gt;""),IFERROR(INT(INDEX('Scoring Coefficients'!$D$2:$D$33,MATCH($C3&amp;N$2,'Scoring Coefficients'!$A$2:$A$33,0))*(((INT((N3*100)*INDEX('Age Factors'!$C$2:$AJ$24,MATCH(N$2,'Age Factors'!$B$2:$B$24,0),MATCH($C3&amp;IF($D3&lt;30,30,FLOOR($D3/5,1)*5),'Age Factors'!$C$1:$AJ$1,0))))-INDEX('Scoring Coefficients'!$E$2:$E$33,MATCH($C3&amp;N$2,'Scoring Coefficients'!$A$2:$A$33,0)))^INDEX('Scoring Coefficients'!$F$2:$F$33,MATCH($C3&amp;N$2,'Scoring Coefficients'!$A$2:$A$33,0)))),0),0)</f>
        <v>0</v>
      </c>
      <c r="O5" s="27">
        <f>IF(AND(O3&lt;&gt;0,O3&lt;&gt;"",$D3&lt;&gt;""),IFERROR(INT(INDEX('Scoring Coefficients'!$D$2:$D$41,MATCH($C3&amp;O$2,'Scoring Coefficients'!$A$2:$A$41,0))*((ROUNDDOWN((O3*INDEX('Age Factors'!$C$2:$AJ$28,MATCH(O$2,'Age Factors'!$B$2:$B$28,0),MATCH($C3&amp;IF($D3&lt;30,30,FLOOR($D3/5,1)*5),'Age Factors'!$C$1:$AJ$1,0))),2)-INDEX('Scoring Coefficients'!$E$2:$E$41,MATCH($C3&amp;O$2,'Scoring Coefficients'!$A$2:$A$41,0)))^INDEX('Scoring Coefficients'!$F$2:$F$41,MATCH($C3&amp;O$2,'Scoring Coefficients'!$A$2:$A$41,0)))),0),0)</f>
        <v>0</v>
      </c>
      <c r="P5" s="27">
        <f>IF(AND(P3&lt;&gt;0,P3&lt;&gt;"",$D3&lt;&gt;""),IFERROR(INT(INDEX('Scoring Coefficients'!$D$2:$D$33,MATCH($C3&amp;P$2,'Scoring Coefficients'!$A$2:$A$33,0))*((INDEX('Scoring Coefficients'!$E$2:$E$33,MATCH($C3&amp;P$2,'Scoring Coefficients'!$A$2:$A$33,0))-ROUNDUP((IFERROR((LEFT(P3,FIND(":",P3)-1)*60)+RIGHT(P3,LEN(P3)-FIND(":",P3)),P3)*INDEX('Age Factors'!$C$2:$AJ$24,MATCH(P$2,'Age Factors'!$B$2:$B$24,0),MATCH($C3&amp;IF($D3&lt;30,30,FLOOR($D3/5,1)*5),'Age Factors'!$C$1:$AJ$1,0))),2))^INDEX('Scoring Coefficients'!$F$2:$F$33,MATCH($C3&amp;P$2,'Scoring Coefficients'!$A$2:$A$33,0)))),0),0)</f>
        <v>0</v>
      </c>
      <c r="Q5" s="46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5" customHeight="1" x14ac:dyDescent="0.25">
      <c r="A6" s="39"/>
      <c r="B6" s="39"/>
      <c r="C6" s="41" t="s">
        <v>77</v>
      </c>
      <c r="D6" s="43"/>
      <c r="E6" s="45">
        <f>IF(OR(G6="DNS",H6="DNS",I6="DNS",J6="DNS",L6="DNS",M6="DNS",N6="DNS",O6="DNS",P6="DNS"),"DNF",SUM(F8,G8,H8,I8,J8)+SUM(L8,M8,N8,O8,P8))</f>
        <v>0</v>
      </c>
      <c r="F6" s="26"/>
      <c r="G6" s="26"/>
      <c r="H6" s="28"/>
      <c r="I6" s="28"/>
      <c r="J6" s="29"/>
      <c r="K6" s="45">
        <f>IF(OR(G6="DNS",H6="DNS",I6="DNS",J6="DNS"),"DNF",SUM(F8,G8,H8,I8,J8))</f>
        <v>0</v>
      </c>
      <c r="L6" s="28"/>
      <c r="M6" s="28"/>
      <c r="N6" s="28"/>
      <c r="O6" s="28"/>
      <c r="P6" s="29"/>
      <c r="Q6" s="45">
        <f>IF(OR(L6="DNS",M6="DNS",N6="DNS",O6="DNS",P6="DNS"),"DNF",SUM(L8,M8,N8,O8,P8))</f>
        <v>0</v>
      </c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5" customHeight="1" x14ac:dyDescent="0.25">
      <c r="A7" s="48"/>
      <c r="B7" s="48"/>
      <c r="C7" s="49"/>
      <c r="D7" s="50"/>
      <c r="E7" s="47"/>
      <c r="F7" s="29"/>
      <c r="G7" s="29"/>
      <c r="H7" s="32"/>
      <c r="I7" s="32"/>
      <c r="J7" s="32"/>
      <c r="K7" s="47"/>
      <c r="L7" s="29"/>
      <c r="M7" s="32"/>
      <c r="N7" s="32"/>
      <c r="O7" s="32"/>
      <c r="P7" s="32"/>
      <c r="Q7" s="47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5" customHeight="1" x14ac:dyDescent="0.2">
      <c r="A8" s="40"/>
      <c r="B8" s="40"/>
      <c r="C8" s="42"/>
      <c r="D8" s="44"/>
      <c r="E8" s="46"/>
      <c r="F8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G8" s="27">
        <f>IF(AND(G6&lt;&gt;0,G6&lt;&gt;"",$D6&lt;&gt;""),IFERROR(INT(INDEX('Scoring Coefficients'!$D$2:$D$33,MATCH($C6&amp;G$2,'Scoring Coefficients'!$A$2:$A$33,0))*(((INT((G6*100)*INDEX('Age Factors'!$C$2:$AJ$24,MATCH(G$2,'Age Factors'!$B$2:$B$24,0),MATCH($C6&amp;IF($D6&lt;30,30,FLOOR($D6/5,1)*5),'Age Factors'!$C$1:$AJ$1,0))))-INDEX('Scoring Coefficients'!$E$2:$E$33,MATCH($C6&amp;G$2,'Scoring Coefficients'!$A$2:$A$33,0)))^INDEX('Scoring Coefficients'!$F$2:$F$33,MATCH($C6&amp;G$2,'Scoring Coefficients'!$A$2:$A$33,0)))),0),0)</f>
        <v>0</v>
      </c>
      <c r="H8" s="27">
        <f>IF(AND(H6&lt;&gt;0,H6&lt;&gt;"",$D6&lt;&gt;""),IFERROR(INT(INDEX('Scoring Coefficients'!$D$2:$D$41,MATCH($C6&amp;H$2,'Scoring Coefficients'!$A$2:$A$41,0))*((ROUNDDOWN((H6*INDEX('Age Factors'!$C$2:$AJ$28,MATCH(H$2,'Age Factors'!$B$2:$B$28,0),MATCH($C6&amp;IF($D6&lt;30,30,FLOOR($D6/5,1)*5),'Age Factors'!$C$1:$AJ$1,0))),2)-INDEX('Scoring Coefficients'!$E$2:$E$41,MATCH($C6&amp;H$2,'Scoring Coefficients'!$A$2:$A$41,0)))^INDEX('Scoring Coefficients'!$F$2:$F$41,MATCH($C6&amp;H$2,'Scoring Coefficients'!$A$2:$A$41,0)))),0),0)</f>
        <v>0</v>
      </c>
      <c r="I8" s="27">
        <f>IF(AND(I6&lt;&gt;0,I6&lt;&gt;"",$D6&lt;&gt;""),IFERROR(INT(INDEX('Scoring Coefficients'!$D$2:$D$33,MATCH($C6&amp;I$2,'Scoring Coefficients'!$A$2:$A$33,0))*(((INT((I6*100)*INDEX('Age Factors'!$C$2:$AJ$24,MATCH(I$2,'Age Factors'!$B$2:$B$24,0),MATCH($C6&amp;IF($D6&lt;30,30,FLOOR($D6/5,1)*5),'Age Factors'!$C$1:$AJ$1,0))))-INDEX('Scoring Coefficients'!$E$2:$E$33,MATCH($C6&amp;I$2,'Scoring Coefficients'!$A$2:$A$33,0)))^INDEX('Scoring Coefficients'!$F$2:$F$33,MATCH($C6&amp;I$2,'Scoring Coefficients'!$A$2:$A$33,0)))),0),0)</f>
        <v>0</v>
      </c>
      <c r="J8" s="27">
        <f>IF(AND(J6&lt;&gt;0,J6&lt;&gt;"",$D6&lt;&gt;""),IFERROR(INT(INDEX('Scoring Coefficients'!$D$2:$D$33,MATCH($C6&amp;J$2,'Scoring Coefficients'!$A$2:$A$33,0))*((INDEX('Scoring Coefficients'!$E$2:$E$33,MATCH($C6&amp;J$2,'Scoring Coefficients'!$A$2:$A$33,0))-ROUNDUP((IFERROR((LEFT(J6,FIND(":",J6)-1)*60)+RIGHT(J6,LEN(J6)-FIND(":",J6)),J6)*INDEX('Age Factors'!$C$2:$AJ$24,MATCH(J$2,'Age Factors'!$B$2:$B$24,0),MATCH($C6&amp;IF($D6&lt;30,30,FLOOR($D6/5,1)*5),'Age Factors'!$C$1:$AJ$1,0))),2))^INDEX('Scoring Coefficients'!$F$2:$F$33,MATCH($C6&amp;J$2,'Scoring Coefficients'!$A$2:$A$33,0)))),0),0)</f>
        <v>0</v>
      </c>
      <c r="K8" s="46"/>
      <c r="L8" s="27">
        <f>IF(AND(L6&lt;&gt;0,L6&lt;&gt;"",$D6&lt;&gt;""),IFERROR(INT(INDEX('Scoring Coefficients'!$D$2:$D$33,MATCH($C6&amp;L$2,'Scoring Coefficients'!$A$2:$A$33,0))*((INDEX('Scoring Coefficients'!$E$2:$E$33,MATCH($C6&amp;L$2,'Scoring Coefficients'!$A$2:$A$33,0))-ROUNDUP((IFERROR((LEFT(L6,FIND(":",L6)-1)*60)+RIGHT(L6,LEN(L6)-FIND(":",L6)),L6)*INDEX('Age Factors'!$C$2:$AJ$24,MATCH(L$2,'Age Factors'!$B$2:$B$24,0),MATCH($C6&amp;IF($D6&lt;30,30,FLOOR($D6/5,1)*5),'Age Factors'!$C$1:$AJ$1,0))),2))^INDEX('Scoring Coefficients'!$F$2:$F$33,MATCH($C6&amp;L$2,'Scoring Coefficients'!$A$2:$A$33,0)))),0),0)</f>
        <v>0</v>
      </c>
      <c r="M8" s="27">
        <f>IF(AND(M6&lt;&gt;0,M6&lt;&gt;"",$D6&lt;&gt;""),IFERROR(INT(INDEX('Scoring Coefficients'!$D$2:$D$41,MATCH($C6&amp;M$2,'Scoring Coefficients'!$A$2:$A$41,0))*((ROUNDDOWN((M6*INDEX('Age Factors'!$C$2:$AJ$28,MATCH(M$2,'Age Factors'!$B$2:$B$28,0),MATCH($C6&amp;IF($D6&lt;30,30,FLOOR($D6/5,1)*5),'Age Factors'!$C$1:$AJ$1,0))),2)-INDEX('Scoring Coefficients'!$E$2:$E$41,MATCH($C6&amp;M$2,'Scoring Coefficients'!$A$2:$A$41,0)))^INDEX('Scoring Coefficients'!$F$2:$F$41,MATCH($C6&amp;M$2,'Scoring Coefficients'!$A$2:$A$41,0)))),0),0)</f>
        <v>0</v>
      </c>
      <c r="N8" s="27">
        <f>IF(AND(N6&lt;&gt;0,N6&lt;&gt;"",$D6&lt;&gt;""),IFERROR(INT(INDEX('Scoring Coefficients'!$D$2:$D$33,MATCH($C6&amp;N$2,'Scoring Coefficients'!$A$2:$A$33,0))*(((INT((N6*100)*INDEX('Age Factors'!$C$2:$AJ$24,MATCH(N$2,'Age Factors'!$B$2:$B$24,0),MATCH($C6&amp;IF($D6&lt;30,30,FLOOR($D6/5,1)*5),'Age Factors'!$C$1:$AJ$1,0))))-INDEX('Scoring Coefficients'!$E$2:$E$33,MATCH($C6&amp;N$2,'Scoring Coefficients'!$A$2:$A$33,0)))^INDEX('Scoring Coefficients'!$F$2:$F$33,MATCH($C6&amp;N$2,'Scoring Coefficients'!$A$2:$A$33,0)))),0),0)</f>
        <v>0</v>
      </c>
      <c r="O8" s="27">
        <f>IF(AND(O6&lt;&gt;0,O6&lt;&gt;"",$D6&lt;&gt;""),IFERROR(INT(INDEX('Scoring Coefficients'!$D$2:$D$41,MATCH($C6&amp;O$2,'Scoring Coefficients'!$A$2:$A$41,0))*((ROUNDDOWN((O6*INDEX('Age Factors'!$C$2:$AJ$28,MATCH(O$2,'Age Factors'!$B$2:$B$28,0),MATCH($C6&amp;IF($D6&lt;30,30,FLOOR($D6/5,1)*5),'Age Factors'!$C$1:$AJ$1,0))),2)-INDEX('Scoring Coefficients'!$E$2:$E$41,MATCH($C6&amp;O$2,'Scoring Coefficients'!$A$2:$A$41,0)))^INDEX('Scoring Coefficients'!$F$2:$F$41,MATCH($C6&amp;O$2,'Scoring Coefficients'!$A$2:$A$41,0)))),0),0)</f>
        <v>0</v>
      </c>
      <c r="P8" s="27">
        <f>IF(AND(P6&lt;&gt;0,P6&lt;&gt;"",$D6&lt;&gt;""),IFERROR(INT(INDEX('Scoring Coefficients'!$D$2:$D$33,MATCH($C6&amp;P$2,'Scoring Coefficients'!$A$2:$A$33,0))*((INDEX('Scoring Coefficients'!$E$2:$E$33,MATCH($C6&amp;P$2,'Scoring Coefficients'!$A$2:$A$33,0))-ROUNDUP((IFERROR((LEFT(P6,FIND(":",P6)-1)*60)+RIGHT(P6,LEN(P6)-FIND(":",P6)),P6)*INDEX('Age Factors'!$C$2:$AJ$24,MATCH(P$2,'Age Factors'!$B$2:$B$24,0),MATCH($C6&amp;IF($D6&lt;30,30,FLOOR($D6/5,1)*5),'Age Factors'!$C$1:$AJ$1,0))),2))^INDEX('Scoring Coefficients'!$F$2:$F$33,MATCH($C6&amp;P$2,'Scoring Coefficients'!$A$2:$A$33,0)))),0),0)</f>
        <v>0</v>
      </c>
      <c r="Q8" s="46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5" customHeight="1" x14ac:dyDescent="0.25">
      <c r="A9" s="39"/>
      <c r="B9" s="39"/>
      <c r="C9" s="41" t="s">
        <v>77</v>
      </c>
      <c r="D9" s="43"/>
      <c r="E9" s="45">
        <f>IF(OR(G9="DNS",H9="DNS",I9="DNS",J9="DNS",L9="DNS",M9="DNS",N9="DNS",O9="DNS",P9="DNS"),"DNF",SUM(F11,G11,H11,I11,J11)+SUM(L11,M11,N11,O11,P11))</f>
        <v>0</v>
      </c>
      <c r="F9" s="26"/>
      <c r="G9" s="26"/>
      <c r="H9" s="28"/>
      <c r="I9" s="28"/>
      <c r="J9" s="29"/>
      <c r="K9" s="45">
        <f>IF(OR(G9="DNS",H9="DNS",I9="DNS",J9="DNS"),"DNF",SUM(F11,G11,H11,I11,J11))</f>
        <v>0</v>
      </c>
      <c r="L9" s="28"/>
      <c r="M9" s="28"/>
      <c r="N9" s="28"/>
      <c r="O9" s="28"/>
      <c r="P9" s="29"/>
      <c r="Q9" s="45">
        <f>IF(OR(L9="DNS",M9="DNS",N9="DNS",O9="DNS",P9="DNS"),"DNF",SUM(L11,M11,N11,O11,P11))</f>
        <v>0</v>
      </c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5" customHeight="1" x14ac:dyDescent="0.25">
      <c r="A10" s="48"/>
      <c r="B10" s="48"/>
      <c r="C10" s="49"/>
      <c r="D10" s="50"/>
      <c r="E10" s="47"/>
      <c r="F10" s="29"/>
      <c r="G10" s="29"/>
      <c r="H10" s="32"/>
      <c r="I10" s="32"/>
      <c r="J10" s="32"/>
      <c r="K10" s="47"/>
      <c r="L10" s="29"/>
      <c r="M10" s="32"/>
      <c r="N10" s="32"/>
      <c r="O10" s="32"/>
      <c r="P10" s="32"/>
      <c r="Q10" s="47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5" customHeight="1" x14ac:dyDescent="0.2">
      <c r="A11" s="40"/>
      <c r="B11" s="40"/>
      <c r="C11" s="42"/>
      <c r="D11" s="44"/>
      <c r="E11" s="46"/>
      <c r="F11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G11" s="27">
        <f>IF(AND(G9&lt;&gt;0,G9&lt;&gt;"",$D9&lt;&gt;""),IFERROR(INT(INDEX('Scoring Coefficients'!$D$2:$D$33,MATCH($C9&amp;G$2,'Scoring Coefficients'!$A$2:$A$33,0))*(((INT((G9*100)*INDEX('Age Factors'!$C$2:$AJ$24,MATCH(G$2,'Age Factors'!$B$2:$B$24,0),MATCH($C9&amp;IF($D9&lt;30,30,FLOOR($D9/5,1)*5),'Age Factors'!$C$1:$AJ$1,0))))-INDEX('Scoring Coefficients'!$E$2:$E$33,MATCH($C9&amp;G$2,'Scoring Coefficients'!$A$2:$A$33,0)))^INDEX('Scoring Coefficients'!$F$2:$F$33,MATCH($C9&amp;G$2,'Scoring Coefficients'!$A$2:$A$33,0)))),0),0)</f>
        <v>0</v>
      </c>
      <c r="H11" s="27">
        <f>IF(AND(H9&lt;&gt;0,H9&lt;&gt;"",$D9&lt;&gt;""),IFERROR(INT(INDEX('Scoring Coefficients'!$D$2:$D$41,MATCH($C9&amp;H$2,'Scoring Coefficients'!$A$2:$A$41,0))*((ROUNDDOWN((H9*INDEX('Age Factors'!$C$2:$AJ$28,MATCH(H$2,'Age Factors'!$B$2:$B$28,0),MATCH($C9&amp;IF($D9&lt;30,30,FLOOR($D9/5,1)*5),'Age Factors'!$C$1:$AJ$1,0))),2)-INDEX('Scoring Coefficients'!$E$2:$E$41,MATCH($C9&amp;H$2,'Scoring Coefficients'!$A$2:$A$41,0)))^INDEX('Scoring Coefficients'!$F$2:$F$41,MATCH($C9&amp;H$2,'Scoring Coefficients'!$A$2:$A$41,0)))),0),0)</f>
        <v>0</v>
      </c>
      <c r="I11" s="27">
        <f>IF(AND(I9&lt;&gt;0,I9&lt;&gt;"",$D9&lt;&gt;""),IFERROR(INT(INDEX('Scoring Coefficients'!$D$2:$D$33,MATCH($C9&amp;I$2,'Scoring Coefficients'!$A$2:$A$33,0))*(((INT((I9*100)*INDEX('Age Factors'!$C$2:$AJ$24,MATCH(I$2,'Age Factors'!$B$2:$B$24,0),MATCH($C9&amp;IF($D9&lt;30,30,FLOOR($D9/5,1)*5),'Age Factors'!$C$1:$AJ$1,0))))-INDEX('Scoring Coefficients'!$E$2:$E$33,MATCH($C9&amp;I$2,'Scoring Coefficients'!$A$2:$A$33,0)))^INDEX('Scoring Coefficients'!$F$2:$F$33,MATCH($C9&amp;I$2,'Scoring Coefficients'!$A$2:$A$33,0)))),0),0)</f>
        <v>0</v>
      </c>
      <c r="J11" s="27">
        <f>IF(AND(J9&lt;&gt;0,J9&lt;&gt;"",$D9&lt;&gt;""),IFERROR(INT(INDEX('Scoring Coefficients'!$D$2:$D$33,MATCH($C9&amp;J$2,'Scoring Coefficients'!$A$2:$A$33,0))*((INDEX('Scoring Coefficients'!$E$2:$E$33,MATCH($C9&amp;J$2,'Scoring Coefficients'!$A$2:$A$33,0))-ROUNDUP((IFERROR((LEFT(J9,FIND(":",J9)-1)*60)+RIGHT(J9,LEN(J9)-FIND(":",J9)),J9)*INDEX('Age Factors'!$C$2:$AJ$24,MATCH(J$2,'Age Factors'!$B$2:$B$24,0),MATCH($C9&amp;IF($D9&lt;30,30,FLOOR($D9/5,1)*5),'Age Factors'!$C$1:$AJ$1,0))),2))^INDEX('Scoring Coefficients'!$F$2:$F$33,MATCH($C9&amp;J$2,'Scoring Coefficients'!$A$2:$A$33,0)))),0),0)</f>
        <v>0</v>
      </c>
      <c r="K11" s="46"/>
      <c r="L11" s="27">
        <f>IF(AND(L9&lt;&gt;0,L9&lt;&gt;"",$D9&lt;&gt;""),IFERROR(INT(INDEX('Scoring Coefficients'!$D$2:$D$33,MATCH($C9&amp;L$2,'Scoring Coefficients'!$A$2:$A$33,0))*((INDEX('Scoring Coefficients'!$E$2:$E$33,MATCH($C9&amp;L$2,'Scoring Coefficients'!$A$2:$A$33,0))-ROUNDUP((IFERROR((LEFT(L9,FIND(":",L9)-1)*60)+RIGHT(L9,LEN(L9)-FIND(":",L9)),L9)*INDEX('Age Factors'!$C$2:$AJ$24,MATCH(L$2,'Age Factors'!$B$2:$B$24,0),MATCH($C9&amp;IF($D9&lt;30,30,FLOOR($D9/5,1)*5),'Age Factors'!$C$1:$AJ$1,0))),2))^INDEX('Scoring Coefficients'!$F$2:$F$33,MATCH($C9&amp;L$2,'Scoring Coefficients'!$A$2:$A$33,0)))),0),0)</f>
        <v>0</v>
      </c>
      <c r="M11" s="27">
        <f>IF(AND(M9&lt;&gt;0,M9&lt;&gt;"",$D9&lt;&gt;""),IFERROR(INT(INDEX('Scoring Coefficients'!$D$2:$D$41,MATCH($C9&amp;M$2,'Scoring Coefficients'!$A$2:$A$41,0))*((ROUNDDOWN((M9*INDEX('Age Factors'!$C$2:$AJ$28,MATCH(M$2,'Age Factors'!$B$2:$B$28,0),MATCH($C9&amp;IF($D9&lt;30,30,FLOOR($D9/5,1)*5),'Age Factors'!$C$1:$AJ$1,0))),2)-INDEX('Scoring Coefficients'!$E$2:$E$41,MATCH($C9&amp;M$2,'Scoring Coefficients'!$A$2:$A$41,0)))^INDEX('Scoring Coefficients'!$F$2:$F$41,MATCH($C9&amp;M$2,'Scoring Coefficients'!$A$2:$A$41,0)))),0),0)</f>
        <v>0</v>
      </c>
      <c r="N11" s="27">
        <f>IF(AND(N9&lt;&gt;0,N9&lt;&gt;"",$D9&lt;&gt;""),IFERROR(INT(INDEX('Scoring Coefficients'!$D$2:$D$33,MATCH($C9&amp;N$2,'Scoring Coefficients'!$A$2:$A$33,0))*(((INT((N9*100)*INDEX('Age Factors'!$C$2:$AJ$24,MATCH(N$2,'Age Factors'!$B$2:$B$24,0),MATCH($C9&amp;IF($D9&lt;30,30,FLOOR($D9/5,1)*5),'Age Factors'!$C$1:$AJ$1,0))))-INDEX('Scoring Coefficients'!$E$2:$E$33,MATCH($C9&amp;N$2,'Scoring Coefficients'!$A$2:$A$33,0)))^INDEX('Scoring Coefficients'!$F$2:$F$33,MATCH($C9&amp;N$2,'Scoring Coefficients'!$A$2:$A$33,0)))),0),0)</f>
        <v>0</v>
      </c>
      <c r="O11" s="27">
        <f>IF(AND(O9&lt;&gt;0,O9&lt;&gt;"",$D9&lt;&gt;""),IFERROR(INT(INDEX('Scoring Coefficients'!$D$2:$D$41,MATCH($C9&amp;O$2,'Scoring Coefficients'!$A$2:$A$41,0))*((ROUNDDOWN((O9*INDEX('Age Factors'!$C$2:$AJ$28,MATCH(O$2,'Age Factors'!$B$2:$B$28,0),MATCH($C9&amp;IF($D9&lt;30,30,FLOOR($D9/5,1)*5),'Age Factors'!$C$1:$AJ$1,0))),2)-INDEX('Scoring Coefficients'!$E$2:$E$41,MATCH($C9&amp;O$2,'Scoring Coefficients'!$A$2:$A$41,0)))^INDEX('Scoring Coefficients'!$F$2:$F$41,MATCH($C9&amp;O$2,'Scoring Coefficients'!$A$2:$A$41,0)))),0),0)</f>
        <v>0</v>
      </c>
      <c r="P11" s="27">
        <f>IF(AND(P9&lt;&gt;0,P9&lt;&gt;"",$D9&lt;&gt;""),IFERROR(INT(INDEX('Scoring Coefficients'!$D$2:$D$33,MATCH($C9&amp;P$2,'Scoring Coefficients'!$A$2:$A$33,0))*((INDEX('Scoring Coefficients'!$E$2:$E$33,MATCH($C9&amp;P$2,'Scoring Coefficients'!$A$2:$A$33,0))-ROUNDUP((IFERROR((LEFT(P9,FIND(":",P9)-1)*60)+RIGHT(P9,LEN(P9)-FIND(":",P9)),P9)*INDEX('Age Factors'!$C$2:$AJ$24,MATCH(P$2,'Age Factors'!$B$2:$B$24,0),MATCH($C9&amp;IF($D9&lt;30,30,FLOOR($D9/5,1)*5),'Age Factors'!$C$1:$AJ$1,0))),2))^INDEX('Scoring Coefficients'!$F$2:$F$33,MATCH($C9&amp;P$2,'Scoring Coefficients'!$A$2:$A$33,0)))),0),0)</f>
        <v>0</v>
      </c>
      <c r="Q11" s="46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15" customHeight="1" x14ac:dyDescent="0.25">
      <c r="A12" s="39"/>
      <c r="B12" s="39"/>
      <c r="C12" s="41" t="s">
        <v>77</v>
      </c>
      <c r="D12" s="43"/>
      <c r="E12" s="45">
        <f>IF(OR(G12="DNS",H12="DNS",I12="DNS",J12="DNS",L12="DNS",M12="DNS",N12="DNS",O12="DNS",P12="DNS"),"DNF",SUM(F14,G14,H14,I14,J14)+SUM(L14,M14,N14,O14,P14))</f>
        <v>0</v>
      </c>
      <c r="F12" s="26"/>
      <c r="G12" s="26"/>
      <c r="H12" s="28"/>
      <c r="I12" s="28"/>
      <c r="J12" s="29"/>
      <c r="K12" s="45">
        <f>IF(OR(G12="DNS",H12="DNS",I12="DNS",J12="DNS"),"DNF",SUM(F14,G14,H14,I14,J14))</f>
        <v>0</v>
      </c>
      <c r="L12" s="28"/>
      <c r="M12" s="28"/>
      <c r="N12" s="28"/>
      <c r="O12" s="28"/>
      <c r="P12" s="29"/>
      <c r="Q12" s="45">
        <f>IF(OR(L12="DNS",M12="DNS",N12="DNS",O12="DNS",P12="DNS"),"DNF",SUM(L14,M14,N14,O14,P14))</f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15" customHeight="1" x14ac:dyDescent="0.25">
      <c r="A13" s="48"/>
      <c r="B13" s="48"/>
      <c r="C13" s="49"/>
      <c r="D13" s="50"/>
      <c r="E13" s="47"/>
      <c r="F13" s="29"/>
      <c r="G13" s="29"/>
      <c r="H13" s="32"/>
      <c r="I13" s="32"/>
      <c r="J13" s="32"/>
      <c r="K13" s="47"/>
      <c r="L13" s="29"/>
      <c r="M13" s="32"/>
      <c r="N13" s="32"/>
      <c r="O13" s="32"/>
      <c r="P13" s="32"/>
      <c r="Q13" s="47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5" customHeight="1" x14ac:dyDescent="0.2">
      <c r="A14" s="40"/>
      <c r="B14" s="40"/>
      <c r="C14" s="42"/>
      <c r="D14" s="44"/>
      <c r="E14" s="46"/>
      <c r="F14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G14" s="27">
        <f>IF(AND(G12&lt;&gt;0,G12&lt;&gt;"",$D12&lt;&gt;""),IFERROR(INT(INDEX('Scoring Coefficients'!$D$2:$D$33,MATCH($C12&amp;G$2,'Scoring Coefficients'!$A$2:$A$33,0))*(((INT((G12*100)*INDEX('Age Factors'!$C$2:$AJ$24,MATCH(G$2,'Age Factors'!$B$2:$B$24,0),MATCH($C12&amp;IF($D12&lt;30,30,FLOOR($D12/5,1)*5),'Age Factors'!$C$1:$AJ$1,0))))-INDEX('Scoring Coefficients'!$E$2:$E$33,MATCH($C12&amp;G$2,'Scoring Coefficients'!$A$2:$A$33,0)))^INDEX('Scoring Coefficients'!$F$2:$F$33,MATCH($C12&amp;G$2,'Scoring Coefficients'!$A$2:$A$33,0)))),0),0)</f>
        <v>0</v>
      </c>
      <c r="H14" s="27">
        <f>IF(AND(H12&lt;&gt;0,H12&lt;&gt;"",$D12&lt;&gt;""),IFERROR(INT(INDEX('Scoring Coefficients'!$D$2:$D$41,MATCH($C12&amp;H$2,'Scoring Coefficients'!$A$2:$A$41,0))*((ROUNDDOWN((H12*INDEX('Age Factors'!$C$2:$AJ$28,MATCH(H$2,'Age Factors'!$B$2:$B$28,0),MATCH($C12&amp;IF($D12&lt;30,30,FLOOR($D12/5,1)*5),'Age Factors'!$C$1:$AJ$1,0))),2)-INDEX('Scoring Coefficients'!$E$2:$E$41,MATCH($C12&amp;H$2,'Scoring Coefficients'!$A$2:$A$41,0)))^INDEX('Scoring Coefficients'!$F$2:$F$41,MATCH($C12&amp;H$2,'Scoring Coefficients'!$A$2:$A$41,0)))),0),0)</f>
        <v>0</v>
      </c>
      <c r="I14" s="27">
        <f>IF(AND(I12&lt;&gt;0,I12&lt;&gt;"",$D12&lt;&gt;""),IFERROR(INT(INDEX('Scoring Coefficients'!$D$2:$D$33,MATCH($C12&amp;I$2,'Scoring Coefficients'!$A$2:$A$33,0))*(((INT((I12*100)*INDEX('Age Factors'!$C$2:$AJ$24,MATCH(I$2,'Age Factors'!$B$2:$B$24,0),MATCH($C12&amp;IF($D12&lt;30,30,FLOOR($D12/5,1)*5),'Age Factors'!$C$1:$AJ$1,0))))-INDEX('Scoring Coefficients'!$E$2:$E$33,MATCH($C12&amp;I$2,'Scoring Coefficients'!$A$2:$A$33,0)))^INDEX('Scoring Coefficients'!$F$2:$F$33,MATCH($C12&amp;I$2,'Scoring Coefficients'!$A$2:$A$33,0)))),0),0)</f>
        <v>0</v>
      </c>
      <c r="J14" s="27">
        <f>IF(AND(J12&lt;&gt;0,J12&lt;&gt;"",$D12&lt;&gt;""),IFERROR(INT(INDEX('Scoring Coefficients'!$D$2:$D$33,MATCH($C12&amp;J$2,'Scoring Coefficients'!$A$2:$A$33,0))*((INDEX('Scoring Coefficients'!$E$2:$E$33,MATCH($C12&amp;J$2,'Scoring Coefficients'!$A$2:$A$33,0))-ROUNDUP((IFERROR((LEFT(J12,FIND(":",J12)-1)*60)+RIGHT(J12,LEN(J12)-FIND(":",J12)),J12)*INDEX('Age Factors'!$C$2:$AJ$24,MATCH(J$2,'Age Factors'!$B$2:$B$24,0),MATCH($C12&amp;IF($D12&lt;30,30,FLOOR($D12/5,1)*5),'Age Factors'!$C$1:$AJ$1,0))),2))^INDEX('Scoring Coefficients'!$F$2:$F$33,MATCH($C12&amp;J$2,'Scoring Coefficients'!$A$2:$A$33,0)))),0),0)</f>
        <v>0</v>
      </c>
      <c r="K14" s="46"/>
      <c r="L14" s="27">
        <f>IF(AND(L12&lt;&gt;0,L12&lt;&gt;"",$D12&lt;&gt;""),IFERROR(INT(INDEX('Scoring Coefficients'!$D$2:$D$33,MATCH($C12&amp;L$2,'Scoring Coefficients'!$A$2:$A$33,0))*((INDEX('Scoring Coefficients'!$E$2:$E$33,MATCH($C12&amp;L$2,'Scoring Coefficients'!$A$2:$A$33,0))-ROUNDUP((IFERROR((LEFT(L12,FIND(":",L12)-1)*60)+RIGHT(L12,LEN(L12)-FIND(":",L12)),L12)*INDEX('Age Factors'!$C$2:$AJ$24,MATCH(L$2,'Age Factors'!$B$2:$B$24,0),MATCH($C12&amp;IF($D12&lt;30,30,FLOOR($D12/5,1)*5),'Age Factors'!$C$1:$AJ$1,0))),2))^INDEX('Scoring Coefficients'!$F$2:$F$33,MATCH($C12&amp;L$2,'Scoring Coefficients'!$A$2:$A$33,0)))),0),0)</f>
        <v>0</v>
      </c>
      <c r="M14" s="27">
        <f>IF(AND(M12&lt;&gt;0,M12&lt;&gt;"",$D12&lt;&gt;""),IFERROR(INT(INDEX('Scoring Coefficients'!$D$2:$D$41,MATCH($C12&amp;M$2,'Scoring Coefficients'!$A$2:$A$41,0))*((ROUNDDOWN((M12*INDEX('Age Factors'!$C$2:$AJ$28,MATCH(M$2,'Age Factors'!$B$2:$B$28,0),MATCH($C12&amp;IF($D12&lt;30,30,FLOOR($D12/5,1)*5),'Age Factors'!$C$1:$AJ$1,0))),2)-INDEX('Scoring Coefficients'!$E$2:$E$41,MATCH($C12&amp;M$2,'Scoring Coefficients'!$A$2:$A$41,0)))^INDEX('Scoring Coefficients'!$F$2:$F$41,MATCH($C12&amp;M$2,'Scoring Coefficients'!$A$2:$A$41,0)))),0),0)</f>
        <v>0</v>
      </c>
      <c r="N14" s="27">
        <f>IF(AND(N12&lt;&gt;0,N12&lt;&gt;"",$D12&lt;&gt;""),IFERROR(INT(INDEX('Scoring Coefficients'!$D$2:$D$33,MATCH($C12&amp;N$2,'Scoring Coefficients'!$A$2:$A$33,0))*(((INT((N12*100)*INDEX('Age Factors'!$C$2:$AJ$24,MATCH(N$2,'Age Factors'!$B$2:$B$24,0),MATCH($C12&amp;IF($D12&lt;30,30,FLOOR($D12/5,1)*5),'Age Factors'!$C$1:$AJ$1,0))))-INDEX('Scoring Coefficients'!$E$2:$E$33,MATCH($C12&amp;N$2,'Scoring Coefficients'!$A$2:$A$33,0)))^INDEX('Scoring Coefficients'!$F$2:$F$33,MATCH($C12&amp;N$2,'Scoring Coefficients'!$A$2:$A$33,0)))),0),0)</f>
        <v>0</v>
      </c>
      <c r="O14" s="27">
        <f>IF(AND(O12&lt;&gt;0,O12&lt;&gt;"",$D12&lt;&gt;""),IFERROR(INT(INDEX('Scoring Coefficients'!$D$2:$D$41,MATCH($C12&amp;O$2,'Scoring Coefficients'!$A$2:$A$41,0))*((ROUNDDOWN((O12*INDEX('Age Factors'!$C$2:$AJ$28,MATCH(O$2,'Age Factors'!$B$2:$B$28,0),MATCH($C12&amp;IF($D12&lt;30,30,FLOOR($D12/5,1)*5),'Age Factors'!$C$1:$AJ$1,0))),2)-INDEX('Scoring Coefficients'!$E$2:$E$41,MATCH($C12&amp;O$2,'Scoring Coefficients'!$A$2:$A$41,0)))^INDEX('Scoring Coefficients'!$F$2:$F$41,MATCH($C12&amp;O$2,'Scoring Coefficients'!$A$2:$A$41,0)))),0),0)</f>
        <v>0</v>
      </c>
      <c r="P14" s="27">
        <f>IF(AND(P12&lt;&gt;0,P12&lt;&gt;"",$D12&lt;&gt;""),IFERROR(INT(INDEX('Scoring Coefficients'!$D$2:$D$33,MATCH($C12&amp;P$2,'Scoring Coefficients'!$A$2:$A$33,0))*((INDEX('Scoring Coefficients'!$E$2:$E$33,MATCH($C12&amp;P$2,'Scoring Coefficients'!$A$2:$A$33,0))-ROUNDUP((IFERROR((LEFT(P12,FIND(":",P12)-1)*60)+RIGHT(P12,LEN(P12)-FIND(":",P12)),P12)*INDEX('Age Factors'!$C$2:$AJ$24,MATCH(P$2,'Age Factors'!$B$2:$B$24,0),MATCH($C12&amp;IF($D12&lt;30,30,FLOOR($D12/5,1)*5),'Age Factors'!$C$1:$AJ$1,0))),2))^INDEX('Scoring Coefficients'!$F$2:$F$33,MATCH($C12&amp;P$2,'Scoring Coefficients'!$A$2:$A$33,0)))),0),0)</f>
        <v>0</v>
      </c>
      <c r="Q14" s="46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5" customHeight="1" x14ac:dyDescent="0.25">
      <c r="A15" s="39"/>
      <c r="B15" s="39"/>
      <c r="C15" s="41" t="s">
        <v>77</v>
      </c>
      <c r="D15" s="43"/>
      <c r="E15" s="45">
        <f>IF(OR(G15="DNS",H15="DNS",I15="DNS",J15="DNS",L15="DNS",M15="DNS",N15="DNS",O15="DNS",P15="DNS"),"DNF",SUM(F17,G17,H17,I17,J17)+SUM(L17,M17,N17,O17,P17))</f>
        <v>0</v>
      </c>
      <c r="F15" s="26"/>
      <c r="G15" s="26"/>
      <c r="H15" s="28"/>
      <c r="I15" s="28"/>
      <c r="J15" s="29"/>
      <c r="K15" s="45">
        <f>IF(OR(G15="DNS",H15="DNS",I15="DNS",J15="DNS"),"DNF",SUM(F17,G17,H17,I17,J17))</f>
        <v>0</v>
      </c>
      <c r="L15" s="28"/>
      <c r="M15" s="28"/>
      <c r="N15" s="28"/>
      <c r="O15" s="28"/>
      <c r="P15" s="29"/>
      <c r="Q15" s="45">
        <f>IF(OR(L15="DNS",M15="DNS",N15="DNS",O15="DNS",P15="DNS"),"DNF",SUM(L17,M17,N17,O17,P17))</f>
        <v>0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5" customHeight="1" x14ac:dyDescent="0.25">
      <c r="A16" s="48"/>
      <c r="B16" s="48"/>
      <c r="C16" s="49"/>
      <c r="D16" s="50"/>
      <c r="E16" s="47"/>
      <c r="F16" s="29"/>
      <c r="G16" s="29"/>
      <c r="H16" s="32"/>
      <c r="I16" s="32"/>
      <c r="J16" s="32"/>
      <c r="K16" s="47"/>
      <c r="L16" s="29"/>
      <c r="M16" s="32"/>
      <c r="N16" s="32"/>
      <c r="O16" s="32"/>
      <c r="P16" s="32"/>
      <c r="Q16" s="47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5" customHeight="1" x14ac:dyDescent="0.2">
      <c r="A17" s="40"/>
      <c r="B17" s="40"/>
      <c r="C17" s="42"/>
      <c r="D17" s="44"/>
      <c r="E17" s="46"/>
      <c r="F17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G17" s="27">
        <f>IF(AND(G15&lt;&gt;0,G15&lt;&gt;"",$D15&lt;&gt;""),IFERROR(INT(INDEX('Scoring Coefficients'!$D$2:$D$33,MATCH($C15&amp;G$2,'Scoring Coefficients'!$A$2:$A$33,0))*(((INT((G15*100)*INDEX('Age Factors'!$C$2:$AJ$24,MATCH(G$2,'Age Factors'!$B$2:$B$24,0),MATCH($C15&amp;IF($D15&lt;30,30,FLOOR($D15/5,1)*5),'Age Factors'!$C$1:$AJ$1,0))))-INDEX('Scoring Coefficients'!$E$2:$E$33,MATCH($C15&amp;G$2,'Scoring Coefficients'!$A$2:$A$33,0)))^INDEX('Scoring Coefficients'!$F$2:$F$33,MATCH($C15&amp;G$2,'Scoring Coefficients'!$A$2:$A$33,0)))),0),0)</f>
        <v>0</v>
      </c>
      <c r="H17" s="27">
        <f>IF(AND(H15&lt;&gt;0,H15&lt;&gt;"",$D15&lt;&gt;""),IFERROR(INT(INDEX('Scoring Coefficients'!$D$2:$D$41,MATCH($C15&amp;H$2,'Scoring Coefficients'!$A$2:$A$41,0))*((ROUNDDOWN((H15*INDEX('Age Factors'!$C$2:$AJ$28,MATCH(H$2,'Age Factors'!$B$2:$B$28,0),MATCH($C15&amp;IF($D15&lt;30,30,FLOOR($D15/5,1)*5),'Age Factors'!$C$1:$AJ$1,0))),2)-INDEX('Scoring Coefficients'!$E$2:$E$41,MATCH($C15&amp;H$2,'Scoring Coefficients'!$A$2:$A$41,0)))^INDEX('Scoring Coefficients'!$F$2:$F$41,MATCH($C15&amp;H$2,'Scoring Coefficients'!$A$2:$A$41,0)))),0),0)</f>
        <v>0</v>
      </c>
      <c r="I17" s="27">
        <f>IF(AND(I15&lt;&gt;0,I15&lt;&gt;"",$D15&lt;&gt;""),IFERROR(INT(INDEX('Scoring Coefficients'!$D$2:$D$33,MATCH($C15&amp;I$2,'Scoring Coefficients'!$A$2:$A$33,0))*(((INT((I15*100)*INDEX('Age Factors'!$C$2:$AJ$24,MATCH(I$2,'Age Factors'!$B$2:$B$24,0),MATCH($C15&amp;IF($D15&lt;30,30,FLOOR($D15/5,1)*5),'Age Factors'!$C$1:$AJ$1,0))))-INDEX('Scoring Coefficients'!$E$2:$E$33,MATCH($C15&amp;I$2,'Scoring Coefficients'!$A$2:$A$33,0)))^INDEX('Scoring Coefficients'!$F$2:$F$33,MATCH($C15&amp;I$2,'Scoring Coefficients'!$A$2:$A$33,0)))),0),0)</f>
        <v>0</v>
      </c>
      <c r="J17" s="27">
        <f>IF(AND(J15&lt;&gt;0,J15&lt;&gt;"",$D15&lt;&gt;""),IFERROR(INT(INDEX('Scoring Coefficients'!$D$2:$D$33,MATCH($C15&amp;J$2,'Scoring Coefficients'!$A$2:$A$33,0))*((INDEX('Scoring Coefficients'!$E$2:$E$33,MATCH($C15&amp;J$2,'Scoring Coefficients'!$A$2:$A$33,0))-ROUNDUP((IFERROR((LEFT(J15,FIND(":",J15)-1)*60)+RIGHT(J15,LEN(J15)-FIND(":",J15)),J15)*INDEX('Age Factors'!$C$2:$AJ$24,MATCH(J$2,'Age Factors'!$B$2:$B$24,0),MATCH($C15&amp;IF($D15&lt;30,30,FLOOR($D15/5,1)*5),'Age Factors'!$C$1:$AJ$1,0))),2))^INDEX('Scoring Coefficients'!$F$2:$F$33,MATCH($C15&amp;J$2,'Scoring Coefficients'!$A$2:$A$33,0)))),0),0)</f>
        <v>0</v>
      </c>
      <c r="K17" s="46"/>
      <c r="L17" s="27">
        <f>IF(AND(L15&lt;&gt;0,L15&lt;&gt;"",$D15&lt;&gt;""),IFERROR(INT(INDEX('Scoring Coefficients'!$D$2:$D$33,MATCH($C15&amp;L$2,'Scoring Coefficients'!$A$2:$A$33,0))*((INDEX('Scoring Coefficients'!$E$2:$E$33,MATCH($C15&amp;L$2,'Scoring Coefficients'!$A$2:$A$33,0))-ROUNDUP((IFERROR((LEFT(L15,FIND(":",L15)-1)*60)+RIGHT(L15,LEN(L15)-FIND(":",L15)),L15)*INDEX('Age Factors'!$C$2:$AJ$24,MATCH(L$2,'Age Factors'!$B$2:$B$24,0),MATCH($C15&amp;IF($D15&lt;30,30,FLOOR($D15/5,1)*5),'Age Factors'!$C$1:$AJ$1,0))),2))^INDEX('Scoring Coefficients'!$F$2:$F$33,MATCH($C15&amp;L$2,'Scoring Coefficients'!$A$2:$A$33,0)))),0),0)</f>
        <v>0</v>
      </c>
      <c r="M17" s="27">
        <f>IF(AND(M15&lt;&gt;0,M15&lt;&gt;"",$D15&lt;&gt;""),IFERROR(INT(INDEX('Scoring Coefficients'!$D$2:$D$41,MATCH($C15&amp;M$2,'Scoring Coefficients'!$A$2:$A$41,0))*((ROUNDDOWN((M15*INDEX('Age Factors'!$C$2:$AJ$28,MATCH(M$2,'Age Factors'!$B$2:$B$28,0),MATCH($C15&amp;IF($D15&lt;30,30,FLOOR($D15/5,1)*5),'Age Factors'!$C$1:$AJ$1,0))),2)-INDEX('Scoring Coefficients'!$E$2:$E$41,MATCH($C15&amp;M$2,'Scoring Coefficients'!$A$2:$A$41,0)))^INDEX('Scoring Coefficients'!$F$2:$F$41,MATCH($C15&amp;M$2,'Scoring Coefficients'!$A$2:$A$41,0)))),0),0)</f>
        <v>0</v>
      </c>
      <c r="N17" s="27">
        <f>IF(AND(N15&lt;&gt;0,N15&lt;&gt;"",$D15&lt;&gt;""),IFERROR(INT(INDEX('Scoring Coefficients'!$D$2:$D$33,MATCH($C15&amp;N$2,'Scoring Coefficients'!$A$2:$A$33,0))*(((INT((N15*100)*INDEX('Age Factors'!$C$2:$AJ$24,MATCH(N$2,'Age Factors'!$B$2:$B$24,0),MATCH($C15&amp;IF($D15&lt;30,30,FLOOR($D15/5,1)*5),'Age Factors'!$C$1:$AJ$1,0))))-INDEX('Scoring Coefficients'!$E$2:$E$33,MATCH($C15&amp;N$2,'Scoring Coefficients'!$A$2:$A$33,0)))^INDEX('Scoring Coefficients'!$F$2:$F$33,MATCH($C15&amp;N$2,'Scoring Coefficients'!$A$2:$A$33,0)))),0),0)</f>
        <v>0</v>
      </c>
      <c r="O17" s="27">
        <f>IF(AND(O15&lt;&gt;0,O15&lt;&gt;"",$D15&lt;&gt;""),IFERROR(INT(INDEX('Scoring Coefficients'!$D$2:$D$41,MATCH($C15&amp;O$2,'Scoring Coefficients'!$A$2:$A$41,0))*((ROUNDDOWN((O15*INDEX('Age Factors'!$C$2:$AJ$28,MATCH(O$2,'Age Factors'!$B$2:$B$28,0),MATCH($C15&amp;IF($D15&lt;30,30,FLOOR($D15/5,1)*5),'Age Factors'!$C$1:$AJ$1,0))),2)-INDEX('Scoring Coefficients'!$E$2:$E$41,MATCH($C15&amp;O$2,'Scoring Coefficients'!$A$2:$A$41,0)))^INDEX('Scoring Coefficients'!$F$2:$F$41,MATCH($C15&amp;O$2,'Scoring Coefficients'!$A$2:$A$41,0)))),0),0)</f>
        <v>0</v>
      </c>
      <c r="P17" s="27">
        <f>IF(AND(P15&lt;&gt;0,P15&lt;&gt;"",$D15&lt;&gt;""),IFERROR(INT(INDEX('Scoring Coefficients'!$D$2:$D$33,MATCH($C15&amp;P$2,'Scoring Coefficients'!$A$2:$A$33,0))*((INDEX('Scoring Coefficients'!$E$2:$E$33,MATCH($C15&amp;P$2,'Scoring Coefficients'!$A$2:$A$33,0))-ROUNDUP((IFERROR((LEFT(P15,FIND(":",P15)-1)*60)+RIGHT(P15,LEN(P15)-FIND(":",P15)),P15)*INDEX('Age Factors'!$C$2:$AJ$24,MATCH(P$2,'Age Factors'!$B$2:$B$24,0),MATCH($C15&amp;IF($D15&lt;30,30,FLOOR($D15/5,1)*5),'Age Factors'!$C$1:$AJ$1,0))),2))^INDEX('Scoring Coefficients'!$F$2:$F$33,MATCH($C15&amp;P$2,'Scoring Coefficients'!$A$2:$A$33,0)))),0),0)</f>
        <v>0</v>
      </c>
      <c r="Q17" s="46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" customHeight="1" x14ac:dyDescent="0.25">
      <c r="A18" s="39"/>
      <c r="B18" s="39"/>
      <c r="C18" s="41" t="s">
        <v>77</v>
      </c>
      <c r="D18" s="43"/>
      <c r="E18" s="45">
        <f>IF(OR(G18="DNS",H18="DNS",I18="DNS",J18="DNS",L18="DNS",M18="DNS",N18="DNS",O18="DNS",P18="DNS"),"DNF",SUM(F20,G20,H20,I20,J20)+SUM(L20,M20,N20,O20,P20))</f>
        <v>0</v>
      </c>
      <c r="F18" s="26"/>
      <c r="G18" s="26"/>
      <c r="H18" s="28"/>
      <c r="I18" s="28"/>
      <c r="J18" s="29"/>
      <c r="K18" s="45">
        <f>IF(OR(G18="DNS",H18="DNS",I18="DNS",J18="DNS"),"DNF",SUM(F20,G20,H20,I20,J20))</f>
        <v>0</v>
      </c>
      <c r="L18" s="28"/>
      <c r="M18" s="28"/>
      <c r="N18" s="28"/>
      <c r="O18" s="28"/>
      <c r="P18" s="29"/>
      <c r="Q18" s="45">
        <f>IF(OR(L18="DNS",M18="DNS",N18="DNS",O18="DNS",P18="DNS"),"DNF",SUM(L20,M20,N20,O20,P20))</f>
        <v>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5" customHeight="1" x14ac:dyDescent="0.25">
      <c r="A19" s="48"/>
      <c r="B19" s="48"/>
      <c r="C19" s="49"/>
      <c r="D19" s="50"/>
      <c r="E19" s="47"/>
      <c r="F19" s="29"/>
      <c r="G19" s="29"/>
      <c r="H19" s="32"/>
      <c r="I19" s="32"/>
      <c r="J19" s="32"/>
      <c r="K19" s="47"/>
      <c r="L19" s="29"/>
      <c r="M19" s="32"/>
      <c r="N19" s="32"/>
      <c r="O19" s="32"/>
      <c r="P19" s="32"/>
      <c r="Q19" s="47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5" customHeight="1" x14ac:dyDescent="0.2">
      <c r="A20" s="40"/>
      <c r="B20" s="40"/>
      <c r="C20" s="42"/>
      <c r="D20" s="44"/>
      <c r="E20" s="46"/>
      <c r="F20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G20" s="27">
        <f>IF(AND(G18&lt;&gt;0,G18&lt;&gt;"",$D18&lt;&gt;""),IFERROR(INT(INDEX('Scoring Coefficients'!$D$2:$D$33,MATCH($C18&amp;G$2,'Scoring Coefficients'!$A$2:$A$33,0))*(((INT((G18*100)*INDEX('Age Factors'!$C$2:$AJ$24,MATCH(G$2,'Age Factors'!$B$2:$B$24,0),MATCH($C18&amp;IF($D18&lt;30,30,FLOOR($D18/5,1)*5),'Age Factors'!$C$1:$AJ$1,0))))-INDEX('Scoring Coefficients'!$E$2:$E$33,MATCH($C18&amp;G$2,'Scoring Coefficients'!$A$2:$A$33,0)))^INDEX('Scoring Coefficients'!$F$2:$F$33,MATCH($C18&amp;G$2,'Scoring Coefficients'!$A$2:$A$33,0)))),0),0)</f>
        <v>0</v>
      </c>
      <c r="H20" s="27">
        <f>IF(AND(H18&lt;&gt;0,H18&lt;&gt;"",$D18&lt;&gt;""),IFERROR(INT(INDEX('Scoring Coefficients'!$D$2:$D$41,MATCH($C18&amp;H$2,'Scoring Coefficients'!$A$2:$A$41,0))*((ROUNDDOWN((H18*INDEX('Age Factors'!$C$2:$AJ$28,MATCH(H$2,'Age Factors'!$B$2:$B$28,0),MATCH($C18&amp;IF($D18&lt;30,30,FLOOR($D18/5,1)*5),'Age Factors'!$C$1:$AJ$1,0))),2)-INDEX('Scoring Coefficients'!$E$2:$E$41,MATCH($C18&amp;H$2,'Scoring Coefficients'!$A$2:$A$41,0)))^INDEX('Scoring Coefficients'!$F$2:$F$41,MATCH($C18&amp;H$2,'Scoring Coefficients'!$A$2:$A$41,0)))),0),0)</f>
        <v>0</v>
      </c>
      <c r="I20" s="27">
        <f>IF(AND(I18&lt;&gt;0,I18&lt;&gt;"",$D18&lt;&gt;""),IFERROR(INT(INDEX('Scoring Coefficients'!$D$2:$D$33,MATCH($C18&amp;I$2,'Scoring Coefficients'!$A$2:$A$33,0))*(((INT((I18*100)*INDEX('Age Factors'!$C$2:$AJ$24,MATCH(I$2,'Age Factors'!$B$2:$B$24,0),MATCH($C18&amp;IF($D18&lt;30,30,FLOOR($D18/5,1)*5),'Age Factors'!$C$1:$AJ$1,0))))-INDEX('Scoring Coefficients'!$E$2:$E$33,MATCH($C18&amp;I$2,'Scoring Coefficients'!$A$2:$A$33,0)))^INDEX('Scoring Coefficients'!$F$2:$F$33,MATCH($C18&amp;I$2,'Scoring Coefficients'!$A$2:$A$33,0)))),0),0)</f>
        <v>0</v>
      </c>
      <c r="J20" s="27">
        <f>IF(AND(J18&lt;&gt;0,J18&lt;&gt;"",$D18&lt;&gt;""),IFERROR(INT(INDEX('Scoring Coefficients'!$D$2:$D$33,MATCH($C18&amp;J$2,'Scoring Coefficients'!$A$2:$A$33,0))*((INDEX('Scoring Coefficients'!$E$2:$E$33,MATCH($C18&amp;J$2,'Scoring Coefficients'!$A$2:$A$33,0))-ROUNDUP((IFERROR((LEFT(J18,FIND(":",J18)-1)*60)+RIGHT(J18,LEN(J18)-FIND(":",J18)),J18)*INDEX('Age Factors'!$C$2:$AJ$24,MATCH(J$2,'Age Factors'!$B$2:$B$24,0),MATCH($C18&amp;IF($D18&lt;30,30,FLOOR($D18/5,1)*5),'Age Factors'!$C$1:$AJ$1,0))),2))^INDEX('Scoring Coefficients'!$F$2:$F$33,MATCH($C18&amp;J$2,'Scoring Coefficients'!$A$2:$A$33,0)))),0),0)</f>
        <v>0</v>
      </c>
      <c r="K20" s="46"/>
      <c r="L20" s="27">
        <f>IF(AND(L18&lt;&gt;0,L18&lt;&gt;"",$D18&lt;&gt;""),IFERROR(INT(INDEX('Scoring Coefficients'!$D$2:$D$33,MATCH($C18&amp;L$2,'Scoring Coefficients'!$A$2:$A$33,0))*((INDEX('Scoring Coefficients'!$E$2:$E$33,MATCH($C18&amp;L$2,'Scoring Coefficients'!$A$2:$A$33,0))-ROUNDUP((IFERROR((LEFT(L18,FIND(":",L18)-1)*60)+RIGHT(L18,LEN(L18)-FIND(":",L18)),L18)*INDEX('Age Factors'!$C$2:$AJ$24,MATCH(L$2,'Age Factors'!$B$2:$B$24,0),MATCH($C18&amp;IF($D18&lt;30,30,FLOOR($D18/5,1)*5),'Age Factors'!$C$1:$AJ$1,0))),2))^INDEX('Scoring Coefficients'!$F$2:$F$33,MATCH($C18&amp;L$2,'Scoring Coefficients'!$A$2:$A$33,0)))),0),0)</f>
        <v>0</v>
      </c>
      <c r="M20" s="27">
        <f>IF(AND(M18&lt;&gt;0,M18&lt;&gt;"",$D18&lt;&gt;""),IFERROR(INT(INDEX('Scoring Coefficients'!$D$2:$D$41,MATCH($C18&amp;M$2,'Scoring Coefficients'!$A$2:$A$41,0))*((ROUNDDOWN((M18*INDEX('Age Factors'!$C$2:$AJ$28,MATCH(M$2,'Age Factors'!$B$2:$B$28,0),MATCH($C18&amp;IF($D18&lt;30,30,FLOOR($D18/5,1)*5),'Age Factors'!$C$1:$AJ$1,0))),2)-INDEX('Scoring Coefficients'!$E$2:$E$41,MATCH($C18&amp;M$2,'Scoring Coefficients'!$A$2:$A$41,0)))^INDEX('Scoring Coefficients'!$F$2:$F$41,MATCH($C18&amp;M$2,'Scoring Coefficients'!$A$2:$A$41,0)))),0),0)</f>
        <v>0</v>
      </c>
      <c r="N20" s="27">
        <f>IF(AND(N18&lt;&gt;0,N18&lt;&gt;"",$D18&lt;&gt;""),IFERROR(INT(INDEX('Scoring Coefficients'!$D$2:$D$33,MATCH($C18&amp;N$2,'Scoring Coefficients'!$A$2:$A$33,0))*(((INT((N18*100)*INDEX('Age Factors'!$C$2:$AJ$24,MATCH(N$2,'Age Factors'!$B$2:$B$24,0),MATCH($C18&amp;IF($D18&lt;30,30,FLOOR($D18/5,1)*5),'Age Factors'!$C$1:$AJ$1,0))))-INDEX('Scoring Coefficients'!$E$2:$E$33,MATCH($C18&amp;N$2,'Scoring Coefficients'!$A$2:$A$33,0)))^INDEX('Scoring Coefficients'!$F$2:$F$33,MATCH($C18&amp;N$2,'Scoring Coefficients'!$A$2:$A$33,0)))),0),0)</f>
        <v>0</v>
      </c>
      <c r="O20" s="27">
        <f>IF(AND(O18&lt;&gt;0,O18&lt;&gt;"",$D18&lt;&gt;""),IFERROR(INT(INDEX('Scoring Coefficients'!$D$2:$D$41,MATCH($C18&amp;O$2,'Scoring Coefficients'!$A$2:$A$41,0))*((ROUNDDOWN((O18*INDEX('Age Factors'!$C$2:$AJ$28,MATCH(O$2,'Age Factors'!$B$2:$B$28,0),MATCH($C18&amp;IF($D18&lt;30,30,FLOOR($D18/5,1)*5),'Age Factors'!$C$1:$AJ$1,0))),2)-INDEX('Scoring Coefficients'!$E$2:$E$41,MATCH($C18&amp;O$2,'Scoring Coefficients'!$A$2:$A$41,0)))^INDEX('Scoring Coefficients'!$F$2:$F$41,MATCH($C18&amp;O$2,'Scoring Coefficients'!$A$2:$A$41,0)))),0),0)</f>
        <v>0</v>
      </c>
      <c r="P20" s="27">
        <f>IF(AND(P18&lt;&gt;0,P18&lt;&gt;"",$D18&lt;&gt;""),IFERROR(INT(INDEX('Scoring Coefficients'!$D$2:$D$33,MATCH($C18&amp;P$2,'Scoring Coefficients'!$A$2:$A$33,0))*((INDEX('Scoring Coefficients'!$E$2:$E$33,MATCH($C18&amp;P$2,'Scoring Coefficients'!$A$2:$A$33,0))-ROUNDUP((IFERROR((LEFT(P18,FIND(":",P18)-1)*60)+RIGHT(P18,LEN(P18)-FIND(":",P18)),P18)*INDEX('Age Factors'!$C$2:$AJ$24,MATCH(P$2,'Age Factors'!$B$2:$B$24,0),MATCH($C18&amp;IF($D18&lt;30,30,FLOOR($D18/5,1)*5),'Age Factors'!$C$1:$AJ$1,0))),2))^INDEX('Scoring Coefficients'!$F$2:$F$33,MATCH($C18&amp;P$2,'Scoring Coefficients'!$A$2:$A$33,0)))),0),0)</f>
        <v>0</v>
      </c>
      <c r="Q20" s="46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5" customHeight="1" x14ac:dyDescent="0.25">
      <c r="A21" s="39"/>
      <c r="B21" s="39"/>
      <c r="C21" s="41" t="s">
        <v>77</v>
      </c>
      <c r="D21" s="43"/>
      <c r="E21" s="45">
        <f>IF(OR(G21="DNS",H21="DNS",I21="DNS",J21="DNS",L21="DNS",M21="DNS",N21="DNS",O21="DNS",P21="DNS"),"DNF",SUM(F23,G23,H23,I23,J23)+SUM(L23,M23,N23,O23,P23))</f>
        <v>0</v>
      </c>
      <c r="F21" s="26"/>
      <c r="G21" s="26"/>
      <c r="H21" s="28"/>
      <c r="I21" s="28"/>
      <c r="J21" s="29"/>
      <c r="K21" s="45">
        <f>IF(OR(G21="DNS",H21="DNS",I21="DNS",J21="DNS"),"DNF",SUM(F23,G23,H23,I23,J23))</f>
        <v>0</v>
      </c>
      <c r="L21" s="28"/>
      <c r="M21" s="28"/>
      <c r="N21" s="28"/>
      <c r="O21" s="28"/>
      <c r="P21" s="29"/>
      <c r="Q21" s="45">
        <f>IF(OR(L21="DNS",M21="DNS",N21="DNS",O21="DNS",P21="DNS"),"DNF",SUM(L23,M23,N23,O23,P23))</f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5" customHeight="1" x14ac:dyDescent="0.25">
      <c r="A22" s="48"/>
      <c r="B22" s="48"/>
      <c r="C22" s="49"/>
      <c r="D22" s="50"/>
      <c r="E22" s="47"/>
      <c r="F22" s="29"/>
      <c r="G22" s="29"/>
      <c r="H22" s="32"/>
      <c r="I22" s="32"/>
      <c r="J22" s="32"/>
      <c r="K22" s="47"/>
      <c r="L22" s="29"/>
      <c r="M22" s="32"/>
      <c r="N22" s="32"/>
      <c r="O22" s="32"/>
      <c r="P22" s="32"/>
      <c r="Q22" s="47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5" customHeight="1" x14ac:dyDescent="0.2">
      <c r="A23" s="40"/>
      <c r="B23" s="40"/>
      <c r="C23" s="42"/>
      <c r="D23" s="44"/>
      <c r="E23" s="46"/>
      <c r="F23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G23" s="27">
        <f>IF(AND(G21&lt;&gt;0,G21&lt;&gt;"",$D21&lt;&gt;""),IFERROR(INT(INDEX('Scoring Coefficients'!$D$2:$D$33,MATCH($C21&amp;G$2,'Scoring Coefficients'!$A$2:$A$33,0))*(((INT((G21*100)*INDEX('Age Factors'!$C$2:$AJ$24,MATCH(G$2,'Age Factors'!$B$2:$B$24,0),MATCH($C21&amp;IF($D21&lt;30,30,FLOOR($D21/5,1)*5),'Age Factors'!$C$1:$AJ$1,0))))-INDEX('Scoring Coefficients'!$E$2:$E$33,MATCH($C21&amp;G$2,'Scoring Coefficients'!$A$2:$A$33,0)))^INDEX('Scoring Coefficients'!$F$2:$F$33,MATCH($C21&amp;G$2,'Scoring Coefficients'!$A$2:$A$33,0)))),0),0)</f>
        <v>0</v>
      </c>
      <c r="H23" s="27">
        <f>IF(AND(H21&lt;&gt;0,H21&lt;&gt;"",$D21&lt;&gt;""),IFERROR(INT(INDEX('Scoring Coefficients'!$D$2:$D$41,MATCH($C21&amp;H$2,'Scoring Coefficients'!$A$2:$A$41,0))*((ROUNDDOWN((H21*INDEX('Age Factors'!$C$2:$AJ$28,MATCH(H$2,'Age Factors'!$B$2:$B$28,0),MATCH($C21&amp;IF($D21&lt;30,30,FLOOR($D21/5,1)*5),'Age Factors'!$C$1:$AJ$1,0))),2)-INDEX('Scoring Coefficients'!$E$2:$E$41,MATCH($C21&amp;H$2,'Scoring Coefficients'!$A$2:$A$41,0)))^INDEX('Scoring Coefficients'!$F$2:$F$41,MATCH($C21&amp;H$2,'Scoring Coefficients'!$A$2:$A$41,0)))),0),0)</f>
        <v>0</v>
      </c>
      <c r="I23" s="27">
        <f>IF(AND(I21&lt;&gt;0,I21&lt;&gt;"",$D21&lt;&gt;""),IFERROR(INT(INDEX('Scoring Coefficients'!$D$2:$D$33,MATCH($C21&amp;I$2,'Scoring Coefficients'!$A$2:$A$33,0))*(((INT((I21*100)*INDEX('Age Factors'!$C$2:$AJ$24,MATCH(I$2,'Age Factors'!$B$2:$B$24,0),MATCH($C21&amp;IF($D21&lt;30,30,FLOOR($D21/5,1)*5),'Age Factors'!$C$1:$AJ$1,0))))-INDEX('Scoring Coefficients'!$E$2:$E$33,MATCH($C21&amp;I$2,'Scoring Coefficients'!$A$2:$A$33,0)))^INDEX('Scoring Coefficients'!$F$2:$F$33,MATCH($C21&amp;I$2,'Scoring Coefficients'!$A$2:$A$33,0)))),0),0)</f>
        <v>0</v>
      </c>
      <c r="J23" s="27">
        <f>IF(AND(J21&lt;&gt;0,J21&lt;&gt;"",$D21&lt;&gt;""),IFERROR(INT(INDEX('Scoring Coefficients'!$D$2:$D$33,MATCH($C21&amp;J$2,'Scoring Coefficients'!$A$2:$A$33,0))*((INDEX('Scoring Coefficients'!$E$2:$E$33,MATCH($C21&amp;J$2,'Scoring Coefficients'!$A$2:$A$33,0))-ROUNDUP((IFERROR((LEFT(J21,FIND(":",J21)-1)*60)+RIGHT(J21,LEN(J21)-FIND(":",J21)),J21)*INDEX('Age Factors'!$C$2:$AJ$24,MATCH(J$2,'Age Factors'!$B$2:$B$24,0),MATCH($C21&amp;IF($D21&lt;30,30,FLOOR($D21/5,1)*5),'Age Factors'!$C$1:$AJ$1,0))),2))^INDEX('Scoring Coefficients'!$F$2:$F$33,MATCH($C21&amp;J$2,'Scoring Coefficients'!$A$2:$A$33,0)))),0),0)</f>
        <v>0</v>
      </c>
      <c r="K23" s="46"/>
      <c r="L23" s="27">
        <f>IF(AND(L21&lt;&gt;0,L21&lt;&gt;"",$D21&lt;&gt;""),IFERROR(INT(INDEX('Scoring Coefficients'!$D$2:$D$33,MATCH($C21&amp;L$2,'Scoring Coefficients'!$A$2:$A$33,0))*((INDEX('Scoring Coefficients'!$E$2:$E$33,MATCH($C21&amp;L$2,'Scoring Coefficients'!$A$2:$A$33,0))-ROUNDUP((IFERROR((LEFT(L21,FIND(":",L21)-1)*60)+RIGHT(L21,LEN(L21)-FIND(":",L21)),L21)*INDEX('Age Factors'!$C$2:$AJ$24,MATCH(L$2,'Age Factors'!$B$2:$B$24,0),MATCH($C21&amp;IF($D21&lt;30,30,FLOOR($D21/5,1)*5),'Age Factors'!$C$1:$AJ$1,0))),2))^INDEX('Scoring Coefficients'!$F$2:$F$33,MATCH($C21&amp;L$2,'Scoring Coefficients'!$A$2:$A$33,0)))),0),0)</f>
        <v>0</v>
      </c>
      <c r="M23" s="27">
        <f>IF(AND(M21&lt;&gt;0,M21&lt;&gt;"",$D21&lt;&gt;""),IFERROR(INT(INDEX('Scoring Coefficients'!$D$2:$D$41,MATCH($C21&amp;M$2,'Scoring Coefficients'!$A$2:$A$41,0))*((ROUNDDOWN((M21*INDEX('Age Factors'!$C$2:$AJ$28,MATCH(M$2,'Age Factors'!$B$2:$B$28,0),MATCH($C21&amp;IF($D21&lt;30,30,FLOOR($D21/5,1)*5),'Age Factors'!$C$1:$AJ$1,0))),2)-INDEX('Scoring Coefficients'!$E$2:$E$41,MATCH($C21&amp;M$2,'Scoring Coefficients'!$A$2:$A$41,0)))^INDEX('Scoring Coefficients'!$F$2:$F$41,MATCH($C21&amp;M$2,'Scoring Coefficients'!$A$2:$A$41,0)))),0),0)</f>
        <v>0</v>
      </c>
      <c r="N23" s="27">
        <f>IF(AND(N21&lt;&gt;0,N21&lt;&gt;"",$D21&lt;&gt;""),IFERROR(INT(INDEX('Scoring Coefficients'!$D$2:$D$33,MATCH($C21&amp;N$2,'Scoring Coefficients'!$A$2:$A$33,0))*(((INT((N21*100)*INDEX('Age Factors'!$C$2:$AJ$24,MATCH(N$2,'Age Factors'!$B$2:$B$24,0),MATCH($C21&amp;IF($D21&lt;30,30,FLOOR($D21/5,1)*5),'Age Factors'!$C$1:$AJ$1,0))))-INDEX('Scoring Coefficients'!$E$2:$E$33,MATCH($C21&amp;N$2,'Scoring Coefficients'!$A$2:$A$33,0)))^INDEX('Scoring Coefficients'!$F$2:$F$33,MATCH($C21&amp;N$2,'Scoring Coefficients'!$A$2:$A$33,0)))),0),0)</f>
        <v>0</v>
      </c>
      <c r="O23" s="27">
        <f>IF(AND(O21&lt;&gt;0,O21&lt;&gt;"",$D21&lt;&gt;""),IFERROR(INT(INDEX('Scoring Coefficients'!$D$2:$D$41,MATCH($C21&amp;O$2,'Scoring Coefficients'!$A$2:$A$41,0))*((ROUNDDOWN((O21*INDEX('Age Factors'!$C$2:$AJ$28,MATCH(O$2,'Age Factors'!$B$2:$B$28,0),MATCH($C21&amp;IF($D21&lt;30,30,FLOOR($D21/5,1)*5),'Age Factors'!$C$1:$AJ$1,0))),2)-INDEX('Scoring Coefficients'!$E$2:$E$41,MATCH($C21&amp;O$2,'Scoring Coefficients'!$A$2:$A$41,0)))^INDEX('Scoring Coefficients'!$F$2:$F$41,MATCH($C21&amp;O$2,'Scoring Coefficients'!$A$2:$A$41,0)))),0),0)</f>
        <v>0</v>
      </c>
      <c r="P23" s="27">
        <f>IF(AND(P21&lt;&gt;0,P21&lt;&gt;"",$D21&lt;&gt;""),IFERROR(INT(INDEX('Scoring Coefficients'!$D$2:$D$33,MATCH($C21&amp;P$2,'Scoring Coefficients'!$A$2:$A$33,0))*((INDEX('Scoring Coefficients'!$E$2:$E$33,MATCH($C21&amp;P$2,'Scoring Coefficients'!$A$2:$A$33,0))-ROUNDUP((IFERROR((LEFT(P21,FIND(":",P21)-1)*60)+RIGHT(P21,LEN(P21)-FIND(":",P21)),P21)*INDEX('Age Factors'!$C$2:$AJ$24,MATCH(P$2,'Age Factors'!$B$2:$B$24,0),MATCH($C21&amp;IF($D21&lt;30,30,FLOOR($D21/5,1)*5),'Age Factors'!$C$1:$AJ$1,0))),2))^INDEX('Scoring Coefficients'!$F$2:$F$33,MATCH($C21&amp;P$2,'Scoring Coefficients'!$A$2:$A$33,0)))),0),0)</f>
        <v>0</v>
      </c>
      <c r="Q23" s="46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5" customHeight="1" x14ac:dyDescent="0.25">
      <c r="A24" s="39"/>
      <c r="B24" s="39"/>
      <c r="C24" s="41" t="s">
        <v>77</v>
      </c>
      <c r="D24" s="43"/>
      <c r="E24" s="45">
        <f>IF(OR(G24="DNS",H24="DNS",I24="DNS",J24="DNS",L24="DNS",M24="DNS",N24="DNS",O24="DNS",P24="DNS"),"DNF",SUM(F26,G26,H26,I26,J26)+SUM(L26,M26,N26,O26,P26))</f>
        <v>0</v>
      </c>
      <c r="F24" s="26"/>
      <c r="G24" s="26"/>
      <c r="H24" s="28"/>
      <c r="I24" s="28"/>
      <c r="J24" s="29"/>
      <c r="K24" s="45">
        <f>IF(OR(G24="DNS",H24="DNS",I24="DNS",J24="DNS"),"DNF",SUM(F26,G26,H26,I26,J26))</f>
        <v>0</v>
      </c>
      <c r="L24" s="28"/>
      <c r="M24" s="28"/>
      <c r="N24" s="28"/>
      <c r="O24" s="28"/>
      <c r="P24" s="29"/>
      <c r="Q24" s="45">
        <f>IF(OR(L24="DNS",M24="DNS",N24="DNS",O24="DNS",P24="DNS"),"DNF",SUM(L26,M26,N26,O26,P26))</f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5" customHeight="1" x14ac:dyDescent="0.25">
      <c r="A25" s="48"/>
      <c r="B25" s="48"/>
      <c r="C25" s="49"/>
      <c r="D25" s="50"/>
      <c r="E25" s="47"/>
      <c r="F25" s="29"/>
      <c r="G25" s="29"/>
      <c r="H25" s="32"/>
      <c r="I25" s="32"/>
      <c r="J25" s="32"/>
      <c r="K25" s="47"/>
      <c r="L25" s="29"/>
      <c r="M25" s="32"/>
      <c r="N25" s="32"/>
      <c r="O25" s="32"/>
      <c r="P25" s="32"/>
      <c r="Q25" s="47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5" customHeight="1" x14ac:dyDescent="0.2">
      <c r="A26" s="40"/>
      <c r="B26" s="40"/>
      <c r="C26" s="42"/>
      <c r="D26" s="44"/>
      <c r="E26" s="46"/>
      <c r="F26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G26" s="27">
        <f>IF(AND(G24&lt;&gt;0,G24&lt;&gt;"",$D24&lt;&gt;""),IFERROR(INT(INDEX('Scoring Coefficients'!$D$2:$D$33,MATCH($C24&amp;G$2,'Scoring Coefficients'!$A$2:$A$33,0))*(((INT((G24*100)*INDEX('Age Factors'!$C$2:$AJ$24,MATCH(G$2,'Age Factors'!$B$2:$B$24,0),MATCH($C24&amp;IF($D24&lt;30,30,FLOOR($D24/5,1)*5),'Age Factors'!$C$1:$AJ$1,0))))-INDEX('Scoring Coefficients'!$E$2:$E$33,MATCH($C24&amp;G$2,'Scoring Coefficients'!$A$2:$A$33,0)))^INDEX('Scoring Coefficients'!$F$2:$F$33,MATCH($C24&amp;G$2,'Scoring Coefficients'!$A$2:$A$33,0)))),0),0)</f>
        <v>0</v>
      </c>
      <c r="H26" s="27">
        <f>IF(AND(H24&lt;&gt;0,H24&lt;&gt;"",$D24&lt;&gt;""),IFERROR(INT(INDEX('Scoring Coefficients'!$D$2:$D$41,MATCH($C24&amp;H$2,'Scoring Coefficients'!$A$2:$A$41,0))*((ROUNDDOWN((H24*INDEX('Age Factors'!$C$2:$AJ$28,MATCH(H$2,'Age Factors'!$B$2:$B$28,0),MATCH($C24&amp;IF($D24&lt;30,30,FLOOR($D24/5,1)*5),'Age Factors'!$C$1:$AJ$1,0))),2)-INDEX('Scoring Coefficients'!$E$2:$E$41,MATCH($C24&amp;H$2,'Scoring Coefficients'!$A$2:$A$41,0)))^INDEX('Scoring Coefficients'!$F$2:$F$41,MATCH($C24&amp;H$2,'Scoring Coefficients'!$A$2:$A$41,0)))),0),0)</f>
        <v>0</v>
      </c>
      <c r="I26" s="27">
        <f>IF(AND(I24&lt;&gt;0,I24&lt;&gt;"",$D24&lt;&gt;""),IFERROR(INT(INDEX('Scoring Coefficients'!$D$2:$D$33,MATCH($C24&amp;I$2,'Scoring Coefficients'!$A$2:$A$33,0))*(((INT((I24*100)*INDEX('Age Factors'!$C$2:$AJ$24,MATCH(I$2,'Age Factors'!$B$2:$B$24,0),MATCH($C24&amp;IF($D24&lt;30,30,FLOOR($D24/5,1)*5),'Age Factors'!$C$1:$AJ$1,0))))-INDEX('Scoring Coefficients'!$E$2:$E$33,MATCH($C24&amp;I$2,'Scoring Coefficients'!$A$2:$A$33,0)))^INDEX('Scoring Coefficients'!$F$2:$F$33,MATCH($C24&amp;I$2,'Scoring Coefficients'!$A$2:$A$33,0)))),0),0)</f>
        <v>0</v>
      </c>
      <c r="J26" s="27">
        <f>IF(AND(J24&lt;&gt;0,J24&lt;&gt;"",$D24&lt;&gt;""),IFERROR(INT(INDEX('Scoring Coefficients'!$D$2:$D$33,MATCH($C24&amp;J$2,'Scoring Coefficients'!$A$2:$A$33,0))*((INDEX('Scoring Coefficients'!$E$2:$E$33,MATCH($C24&amp;J$2,'Scoring Coefficients'!$A$2:$A$33,0))-ROUNDUP((IFERROR((LEFT(J24,FIND(":",J24)-1)*60)+RIGHT(J24,LEN(J24)-FIND(":",J24)),J24)*INDEX('Age Factors'!$C$2:$AJ$24,MATCH(J$2,'Age Factors'!$B$2:$B$24,0),MATCH($C24&amp;IF($D24&lt;30,30,FLOOR($D24/5,1)*5),'Age Factors'!$C$1:$AJ$1,0))),2))^INDEX('Scoring Coefficients'!$F$2:$F$33,MATCH($C24&amp;J$2,'Scoring Coefficients'!$A$2:$A$33,0)))),0),0)</f>
        <v>0</v>
      </c>
      <c r="K26" s="46"/>
      <c r="L26" s="27">
        <f>IF(AND(L24&lt;&gt;0,L24&lt;&gt;"",$D24&lt;&gt;""),IFERROR(INT(INDEX('Scoring Coefficients'!$D$2:$D$33,MATCH($C24&amp;L$2,'Scoring Coefficients'!$A$2:$A$33,0))*((INDEX('Scoring Coefficients'!$E$2:$E$33,MATCH($C24&amp;L$2,'Scoring Coefficients'!$A$2:$A$33,0))-ROUNDUP((IFERROR((LEFT(L24,FIND(":",L24)-1)*60)+RIGHT(L24,LEN(L24)-FIND(":",L24)),L24)*INDEX('Age Factors'!$C$2:$AJ$24,MATCH(L$2,'Age Factors'!$B$2:$B$24,0),MATCH($C24&amp;IF($D24&lt;30,30,FLOOR($D24/5,1)*5),'Age Factors'!$C$1:$AJ$1,0))),2))^INDEX('Scoring Coefficients'!$F$2:$F$33,MATCH($C24&amp;L$2,'Scoring Coefficients'!$A$2:$A$33,0)))),0),0)</f>
        <v>0</v>
      </c>
      <c r="M26" s="27">
        <f>IF(AND(M24&lt;&gt;0,M24&lt;&gt;"",$D24&lt;&gt;""),IFERROR(INT(INDEX('Scoring Coefficients'!$D$2:$D$41,MATCH($C24&amp;M$2,'Scoring Coefficients'!$A$2:$A$41,0))*((ROUNDDOWN((M24*INDEX('Age Factors'!$C$2:$AJ$28,MATCH(M$2,'Age Factors'!$B$2:$B$28,0),MATCH($C24&amp;IF($D24&lt;30,30,FLOOR($D24/5,1)*5),'Age Factors'!$C$1:$AJ$1,0))),2)-INDEX('Scoring Coefficients'!$E$2:$E$41,MATCH($C24&amp;M$2,'Scoring Coefficients'!$A$2:$A$41,0)))^INDEX('Scoring Coefficients'!$F$2:$F$41,MATCH($C24&amp;M$2,'Scoring Coefficients'!$A$2:$A$41,0)))),0),0)</f>
        <v>0</v>
      </c>
      <c r="N26" s="27">
        <f>IF(AND(N24&lt;&gt;0,N24&lt;&gt;"",$D24&lt;&gt;""),IFERROR(INT(INDEX('Scoring Coefficients'!$D$2:$D$33,MATCH($C24&amp;N$2,'Scoring Coefficients'!$A$2:$A$33,0))*(((INT((N24*100)*INDEX('Age Factors'!$C$2:$AJ$24,MATCH(N$2,'Age Factors'!$B$2:$B$24,0),MATCH($C24&amp;IF($D24&lt;30,30,FLOOR($D24/5,1)*5),'Age Factors'!$C$1:$AJ$1,0))))-INDEX('Scoring Coefficients'!$E$2:$E$33,MATCH($C24&amp;N$2,'Scoring Coefficients'!$A$2:$A$33,0)))^INDEX('Scoring Coefficients'!$F$2:$F$33,MATCH($C24&amp;N$2,'Scoring Coefficients'!$A$2:$A$33,0)))),0),0)</f>
        <v>0</v>
      </c>
      <c r="O26" s="27">
        <f>IF(AND(O24&lt;&gt;0,O24&lt;&gt;"",$D24&lt;&gt;""),IFERROR(INT(INDEX('Scoring Coefficients'!$D$2:$D$41,MATCH($C24&amp;O$2,'Scoring Coefficients'!$A$2:$A$41,0))*((ROUNDDOWN((O24*INDEX('Age Factors'!$C$2:$AJ$28,MATCH(O$2,'Age Factors'!$B$2:$B$28,0),MATCH($C24&amp;IF($D24&lt;30,30,FLOOR($D24/5,1)*5),'Age Factors'!$C$1:$AJ$1,0))),2)-INDEX('Scoring Coefficients'!$E$2:$E$41,MATCH($C24&amp;O$2,'Scoring Coefficients'!$A$2:$A$41,0)))^INDEX('Scoring Coefficients'!$F$2:$F$41,MATCH($C24&amp;O$2,'Scoring Coefficients'!$A$2:$A$41,0)))),0),0)</f>
        <v>0</v>
      </c>
      <c r="P26" s="27">
        <f>IF(AND(P24&lt;&gt;0,P24&lt;&gt;"",$D24&lt;&gt;""),IFERROR(INT(INDEX('Scoring Coefficients'!$D$2:$D$33,MATCH($C24&amp;P$2,'Scoring Coefficients'!$A$2:$A$33,0))*((INDEX('Scoring Coefficients'!$E$2:$E$33,MATCH($C24&amp;P$2,'Scoring Coefficients'!$A$2:$A$33,0))-ROUNDUP((IFERROR((LEFT(P24,FIND(":",P24)-1)*60)+RIGHT(P24,LEN(P24)-FIND(":",P24)),P24)*INDEX('Age Factors'!$C$2:$AJ$24,MATCH(P$2,'Age Factors'!$B$2:$B$24,0),MATCH($C24&amp;IF($D24&lt;30,30,FLOOR($D24/5,1)*5),'Age Factors'!$C$1:$AJ$1,0))),2))^INDEX('Scoring Coefficients'!$F$2:$F$33,MATCH($C24&amp;P$2,'Scoring Coefficients'!$A$2:$A$33,0)))),0),0)</f>
        <v>0</v>
      </c>
      <c r="Q26" s="46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5" customHeight="1" x14ac:dyDescent="0.25">
      <c r="A27" s="39"/>
      <c r="B27" s="39"/>
      <c r="C27" s="41" t="s">
        <v>77</v>
      </c>
      <c r="D27" s="43"/>
      <c r="E27" s="45">
        <f>IF(OR(G27="DNS",H27="DNS",I27="DNS",J27="DNS",L27="DNS",M27="DNS",N27="DNS",O27="DNS",P27="DNS"),"DNF",SUM(F29,G29,H29,I29,J29)+SUM(L29,M29,N29,O29,P29))</f>
        <v>0</v>
      </c>
      <c r="F27" s="26"/>
      <c r="G27" s="26"/>
      <c r="H27" s="28"/>
      <c r="I27" s="28"/>
      <c r="J27" s="29"/>
      <c r="K27" s="45">
        <f>IF(OR(G27="DNS",H27="DNS",I27="DNS",J27="DNS"),"DNF",SUM(F29,G29,H29,I29,J29))</f>
        <v>0</v>
      </c>
      <c r="L27" s="28"/>
      <c r="M27" s="28"/>
      <c r="N27" s="28"/>
      <c r="O27" s="28"/>
      <c r="P27" s="29"/>
      <c r="Q27" s="45">
        <f>IF(OR(L27="DNS",M27="DNS",N27="DNS",O27="DNS",P27="DNS"),"DNF",SUM(L29,M29,N29,O29,P29))</f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5" customHeight="1" x14ac:dyDescent="0.25">
      <c r="A28" s="48"/>
      <c r="B28" s="48"/>
      <c r="C28" s="49"/>
      <c r="D28" s="50"/>
      <c r="E28" s="47"/>
      <c r="F28" s="29"/>
      <c r="G28" s="29"/>
      <c r="H28" s="32"/>
      <c r="I28" s="32"/>
      <c r="J28" s="32"/>
      <c r="K28" s="47"/>
      <c r="L28" s="29"/>
      <c r="M28" s="32"/>
      <c r="N28" s="32"/>
      <c r="O28" s="32"/>
      <c r="P28" s="32"/>
      <c r="Q28" s="47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5" customHeight="1" x14ac:dyDescent="0.2">
      <c r="A29" s="40"/>
      <c r="B29" s="40"/>
      <c r="C29" s="42"/>
      <c r="D29" s="44"/>
      <c r="E29" s="46"/>
      <c r="F29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G29" s="27">
        <f>IF(AND(G27&lt;&gt;0,G27&lt;&gt;"",$D27&lt;&gt;""),IFERROR(INT(INDEX('Scoring Coefficients'!$D$2:$D$33,MATCH($C27&amp;G$2,'Scoring Coefficients'!$A$2:$A$33,0))*(((INT((G27*100)*INDEX('Age Factors'!$C$2:$AJ$24,MATCH(G$2,'Age Factors'!$B$2:$B$24,0),MATCH($C27&amp;IF($D27&lt;30,30,FLOOR($D27/5,1)*5),'Age Factors'!$C$1:$AJ$1,0))))-INDEX('Scoring Coefficients'!$E$2:$E$33,MATCH($C27&amp;G$2,'Scoring Coefficients'!$A$2:$A$33,0)))^INDEX('Scoring Coefficients'!$F$2:$F$33,MATCH($C27&amp;G$2,'Scoring Coefficients'!$A$2:$A$33,0)))),0),0)</f>
        <v>0</v>
      </c>
      <c r="H29" s="27">
        <f>IF(AND(H27&lt;&gt;0,H27&lt;&gt;"",$D27&lt;&gt;""),IFERROR(INT(INDEX('Scoring Coefficients'!$D$2:$D$41,MATCH($C27&amp;H$2,'Scoring Coefficients'!$A$2:$A$41,0))*((ROUNDDOWN((H27*INDEX('Age Factors'!$C$2:$AJ$28,MATCH(H$2,'Age Factors'!$B$2:$B$28,0),MATCH($C27&amp;IF($D27&lt;30,30,FLOOR($D27/5,1)*5),'Age Factors'!$C$1:$AJ$1,0))),2)-INDEX('Scoring Coefficients'!$E$2:$E$41,MATCH($C27&amp;H$2,'Scoring Coefficients'!$A$2:$A$41,0)))^INDEX('Scoring Coefficients'!$F$2:$F$41,MATCH($C27&amp;H$2,'Scoring Coefficients'!$A$2:$A$41,0)))),0),0)</f>
        <v>0</v>
      </c>
      <c r="I29" s="27">
        <f>IF(AND(I27&lt;&gt;0,I27&lt;&gt;"",$D27&lt;&gt;""),IFERROR(INT(INDEX('Scoring Coefficients'!$D$2:$D$33,MATCH($C27&amp;I$2,'Scoring Coefficients'!$A$2:$A$33,0))*(((INT((I27*100)*INDEX('Age Factors'!$C$2:$AJ$24,MATCH(I$2,'Age Factors'!$B$2:$B$24,0),MATCH($C27&amp;IF($D27&lt;30,30,FLOOR($D27/5,1)*5),'Age Factors'!$C$1:$AJ$1,0))))-INDEX('Scoring Coefficients'!$E$2:$E$33,MATCH($C27&amp;I$2,'Scoring Coefficients'!$A$2:$A$33,0)))^INDEX('Scoring Coefficients'!$F$2:$F$33,MATCH($C27&amp;I$2,'Scoring Coefficients'!$A$2:$A$33,0)))),0),0)</f>
        <v>0</v>
      </c>
      <c r="J29" s="27">
        <f>IF(AND(J27&lt;&gt;0,J27&lt;&gt;"",$D27&lt;&gt;""),IFERROR(INT(INDEX('Scoring Coefficients'!$D$2:$D$33,MATCH($C27&amp;J$2,'Scoring Coefficients'!$A$2:$A$33,0))*((INDEX('Scoring Coefficients'!$E$2:$E$33,MATCH($C27&amp;J$2,'Scoring Coefficients'!$A$2:$A$33,0))-ROUNDUP((IFERROR((LEFT(J27,FIND(":",J27)-1)*60)+RIGHT(J27,LEN(J27)-FIND(":",J27)),J27)*INDEX('Age Factors'!$C$2:$AJ$24,MATCH(J$2,'Age Factors'!$B$2:$B$24,0),MATCH($C27&amp;IF($D27&lt;30,30,FLOOR($D27/5,1)*5),'Age Factors'!$C$1:$AJ$1,0))),2))^INDEX('Scoring Coefficients'!$F$2:$F$33,MATCH($C27&amp;J$2,'Scoring Coefficients'!$A$2:$A$33,0)))),0),0)</f>
        <v>0</v>
      </c>
      <c r="K29" s="46"/>
      <c r="L29" s="27">
        <f>IF(AND(L27&lt;&gt;0,L27&lt;&gt;"",$D27&lt;&gt;""),IFERROR(INT(INDEX('Scoring Coefficients'!$D$2:$D$33,MATCH($C27&amp;L$2,'Scoring Coefficients'!$A$2:$A$33,0))*((INDEX('Scoring Coefficients'!$E$2:$E$33,MATCH($C27&amp;L$2,'Scoring Coefficients'!$A$2:$A$33,0))-ROUNDUP((IFERROR((LEFT(L27,FIND(":",L27)-1)*60)+RIGHT(L27,LEN(L27)-FIND(":",L27)),L27)*INDEX('Age Factors'!$C$2:$AJ$24,MATCH(L$2,'Age Factors'!$B$2:$B$24,0),MATCH($C27&amp;IF($D27&lt;30,30,FLOOR($D27/5,1)*5),'Age Factors'!$C$1:$AJ$1,0))),2))^INDEX('Scoring Coefficients'!$F$2:$F$33,MATCH($C27&amp;L$2,'Scoring Coefficients'!$A$2:$A$33,0)))),0),0)</f>
        <v>0</v>
      </c>
      <c r="M29" s="27">
        <f>IF(AND(M27&lt;&gt;0,M27&lt;&gt;"",$D27&lt;&gt;""),IFERROR(INT(INDEX('Scoring Coefficients'!$D$2:$D$41,MATCH($C27&amp;M$2,'Scoring Coefficients'!$A$2:$A$41,0))*((ROUNDDOWN((M27*INDEX('Age Factors'!$C$2:$AJ$28,MATCH(M$2,'Age Factors'!$B$2:$B$28,0),MATCH($C27&amp;IF($D27&lt;30,30,FLOOR($D27/5,1)*5),'Age Factors'!$C$1:$AJ$1,0))),2)-INDEX('Scoring Coefficients'!$E$2:$E$41,MATCH($C27&amp;M$2,'Scoring Coefficients'!$A$2:$A$41,0)))^INDEX('Scoring Coefficients'!$F$2:$F$41,MATCH($C27&amp;M$2,'Scoring Coefficients'!$A$2:$A$41,0)))),0),0)</f>
        <v>0</v>
      </c>
      <c r="N29" s="27">
        <f>IF(AND(N27&lt;&gt;0,N27&lt;&gt;"",$D27&lt;&gt;""),IFERROR(INT(INDEX('Scoring Coefficients'!$D$2:$D$33,MATCH($C27&amp;N$2,'Scoring Coefficients'!$A$2:$A$33,0))*(((INT((N27*100)*INDEX('Age Factors'!$C$2:$AJ$24,MATCH(N$2,'Age Factors'!$B$2:$B$24,0),MATCH($C27&amp;IF($D27&lt;30,30,FLOOR($D27/5,1)*5),'Age Factors'!$C$1:$AJ$1,0))))-INDEX('Scoring Coefficients'!$E$2:$E$33,MATCH($C27&amp;N$2,'Scoring Coefficients'!$A$2:$A$33,0)))^INDEX('Scoring Coefficients'!$F$2:$F$33,MATCH($C27&amp;N$2,'Scoring Coefficients'!$A$2:$A$33,0)))),0),0)</f>
        <v>0</v>
      </c>
      <c r="O29" s="27">
        <f>IF(AND(O27&lt;&gt;0,O27&lt;&gt;"",$D27&lt;&gt;""),IFERROR(INT(INDEX('Scoring Coefficients'!$D$2:$D$41,MATCH($C27&amp;O$2,'Scoring Coefficients'!$A$2:$A$41,0))*((ROUNDDOWN((O27*INDEX('Age Factors'!$C$2:$AJ$28,MATCH(O$2,'Age Factors'!$B$2:$B$28,0),MATCH($C27&amp;IF($D27&lt;30,30,FLOOR($D27/5,1)*5),'Age Factors'!$C$1:$AJ$1,0))),2)-INDEX('Scoring Coefficients'!$E$2:$E$41,MATCH($C27&amp;O$2,'Scoring Coefficients'!$A$2:$A$41,0)))^INDEX('Scoring Coefficients'!$F$2:$F$41,MATCH($C27&amp;O$2,'Scoring Coefficients'!$A$2:$A$41,0)))),0),0)</f>
        <v>0</v>
      </c>
      <c r="P29" s="27">
        <f>IF(AND(P27&lt;&gt;0,P27&lt;&gt;"",$D27&lt;&gt;""),IFERROR(INT(INDEX('Scoring Coefficients'!$D$2:$D$33,MATCH($C27&amp;P$2,'Scoring Coefficients'!$A$2:$A$33,0))*((INDEX('Scoring Coefficients'!$E$2:$E$33,MATCH($C27&amp;P$2,'Scoring Coefficients'!$A$2:$A$33,0))-ROUNDUP((IFERROR((LEFT(P27,FIND(":",P27)-1)*60)+RIGHT(P27,LEN(P27)-FIND(":",P27)),P27)*INDEX('Age Factors'!$C$2:$AJ$24,MATCH(P$2,'Age Factors'!$B$2:$B$24,0),MATCH($C27&amp;IF($D27&lt;30,30,FLOOR($D27/5,1)*5),'Age Factors'!$C$1:$AJ$1,0))),2))^INDEX('Scoring Coefficients'!$F$2:$F$33,MATCH($C27&amp;P$2,'Scoring Coefficients'!$A$2:$A$33,0)))),0),0)</f>
        <v>0</v>
      </c>
      <c r="Q29" s="46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5" customHeight="1" x14ac:dyDescent="0.25">
      <c r="A30" s="39"/>
      <c r="B30" s="39"/>
      <c r="C30" s="41" t="s">
        <v>77</v>
      </c>
      <c r="D30" s="43"/>
      <c r="E30" s="45">
        <f>IF(OR(G30="DNS",H30="DNS",I30="DNS",J30="DNS",L30="DNS",M30="DNS",N30="DNS",O30="DNS",P30="DNS"),"DNF",SUM(F32,G32,H32,I32,J32)+SUM(L32,M32,N32,O32,P32))</f>
        <v>0</v>
      </c>
      <c r="F30" s="26"/>
      <c r="G30" s="26"/>
      <c r="H30" s="28"/>
      <c r="I30" s="28"/>
      <c r="J30" s="29"/>
      <c r="K30" s="45">
        <f>IF(OR(G30="DNS",H30="DNS",I30="DNS",J30="DNS"),"DNF",SUM(F32,G32,H32,I32,J32))</f>
        <v>0</v>
      </c>
      <c r="L30" s="28"/>
      <c r="M30" s="28"/>
      <c r="N30" s="28"/>
      <c r="O30" s="28"/>
      <c r="P30" s="29"/>
      <c r="Q30" s="45">
        <f>IF(OR(L30="DNS",M30="DNS",N30="DNS",O30="DNS",P30="DNS"),"DNF",SUM(L32,M32,N32,O32,P32))</f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5" customHeight="1" x14ac:dyDescent="0.25">
      <c r="A31" s="48"/>
      <c r="B31" s="48"/>
      <c r="C31" s="49"/>
      <c r="D31" s="50"/>
      <c r="E31" s="47"/>
      <c r="F31" s="29"/>
      <c r="G31" s="29"/>
      <c r="H31" s="32"/>
      <c r="I31" s="32"/>
      <c r="J31" s="32"/>
      <c r="K31" s="47"/>
      <c r="L31" s="29"/>
      <c r="M31" s="32"/>
      <c r="N31" s="32"/>
      <c r="O31" s="32"/>
      <c r="P31" s="32"/>
      <c r="Q31" s="47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5" customHeight="1" x14ac:dyDescent="0.2">
      <c r="A32" s="40"/>
      <c r="B32" s="40"/>
      <c r="C32" s="42"/>
      <c r="D32" s="44"/>
      <c r="E32" s="46"/>
      <c r="F32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G32" s="27">
        <f>IF(AND(G30&lt;&gt;0,G30&lt;&gt;"",$D30&lt;&gt;""),IFERROR(INT(INDEX('Scoring Coefficients'!$D$2:$D$33,MATCH($C30&amp;G$2,'Scoring Coefficients'!$A$2:$A$33,0))*(((INT((G30*100)*INDEX('Age Factors'!$C$2:$AJ$24,MATCH(G$2,'Age Factors'!$B$2:$B$24,0),MATCH($C30&amp;IF($D30&lt;30,30,FLOOR($D30/5,1)*5),'Age Factors'!$C$1:$AJ$1,0))))-INDEX('Scoring Coefficients'!$E$2:$E$33,MATCH($C30&amp;G$2,'Scoring Coefficients'!$A$2:$A$33,0)))^INDEX('Scoring Coefficients'!$F$2:$F$33,MATCH($C30&amp;G$2,'Scoring Coefficients'!$A$2:$A$33,0)))),0),0)</f>
        <v>0</v>
      </c>
      <c r="H32" s="27">
        <f>IF(AND(H30&lt;&gt;0,H30&lt;&gt;"",$D30&lt;&gt;""),IFERROR(INT(INDEX('Scoring Coefficients'!$D$2:$D$41,MATCH($C30&amp;H$2,'Scoring Coefficients'!$A$2:$A$41,0))*((ROUNDDOWN((H30*INDEX('Age Factors'!$C$2:$AJ$28,MATCH(H$2,'Age Factors'!$B$2:$B$28,0),MATCH($C30&amp;IF($D30&lt;30,30,FLOOR($D30/5,1)*5),'Age Factors'!$C$1:$AJ$1,0))),2)-INDEX('Scoring Coefficients'!$E$2:$E$41,MATCH($C30&amp;H$2,'Scoring Coefficients'!$A$2:$A$41,0)))^INDEX('Scoring Coefficients'!$F$2:$F$41,MATCH($C30&amp;H$2,'Scoring Coefficients'!$A$2:$A$41,0)))),0),0)</f>
        <v>0</v>
      </c>
      <c r="I32" s="27">
        <f>IF(AND(I30&lt;&gt;0,I30&lt;&gt;"",$D30&lt;&gt;""),IFERROR(INT(INDEX('Scoring Coefficients'!$D$2:$D$33,MATCH($C30&amp;I$2,'Scoring Coefficients'!$A$2:$A$33,0))*(((INT((I30*100)*INDEX('Age Factors'!$C$2:$AJ$24,MATCH(I$2,'Age Factors'!$B$2:$B$24,0),MATCH($C30&amp;IF($D30&lt;30,30,FLOOR($D30/5,1)*5),'Age Factors'!$C$1:$AJ$1,0))))-INDEX('Scoring Coefficients'!$E$2:$E$33,MATCH($C30&amp;I$2,'Scoring Coefficients'!$A$2:$A$33,0)))^INDEX('Scoring Coefficients'!$F$2:$F$33,MATCH($C30&amp;I$2,'Scoring Coefficients'!$A$2:$A$33,0)))),0),0)</f>
        <v>0</v>
      </c>
      <c r="J32" s="27">
        <f>IF(AND(J30&lt;&gt;0,J30&lt;&gt;"",$D30&lt;&gt;""),IFERROR(INT(INDEX('Scoring Coefficients'!$D$2:$D$33,MATCH($C30&amp;J$2,'Scoring Coefficients'!$A$2:$A$33,0))*((INDEX('Scoring Coefficients'!$E$2:$E$33,MATCH($C30&amp;J$2,'Scoring Coefficients'!$A$2:$A$33,0))-ROUNDUP((IFERROR((LEFT(J30,FIND(":",J30)-1)*60)+RIGHT(J30,LEN(J30)-FIND(":",J30)),J30)*INDEX('Age Factors'!$C$2:$AJ$24,MATCH(J$2,'Age Factors'!$B$2:$B$24,0),MATCH($C30&amp;IF($D30&lt;30,30,FLOOR($D30/5,1)*5),'Age Factors'!$C$1:$AJ$1,0))),2))^INDEX('Scoring Coefficients'!$F$2:$F$33,MATCH($C30&amp;J$2,'Scoring Coefficients'!$A$2:$A$33,0)))),0),0)</f>
        <v>0</v>
      </c>
      <c r="K32" s="46"/>
      <c r="L32" s="27">
        <f>IF(AND(L30&lt;&gt;0,L30&lt;&gt;"",$D30&lt;&gt;""),IFERROR(INT(INDEX('Scoring Coefficients'!$D$2:$D$33,MATCH($C30&amp;L$2,'Scoring Coefficients'!$A$2:$A$33,0))*((INDEX('Scoring Coefficients'!$E$2:$E$33,MATCH($C30&amp;L$2,'Scoring Coefficients'!$A$2:$A$33,0))-ROUNDUP((IFERROR((LEFT(L30,FIND(":",L30)-1)*60)+RIGHT(L30,LEN(L30)-FIND(":",L30)),L30)*INDEX('Age Factors'!$C$2:$AJ$24,MATCH(L$2,'Age Factors'!$B$2:$B$24,0),MATCH($C30&amp;IF($D30&lt;30,30,FLOOR($D30/5,1)*5),'Age Factors'!$C$1:$AJ$1,0))),2))^INDEX('Scoring Coefficients'!$F$2:$F$33,MATCH($C30&amp;L$2,'Scoring Coefficients'!$A$2:$A$33,0)))),0),0)</f>
        <v>0</v>
      </c>
      <c r="M32" s="27">
        <f>IF(AND(M30&lt;&gt;0,M30&lt;&gt;"",$D30&lt;&gt;""),IFERROR(INT(INDEX('Scoring Coefficients'!$D$2:$D$41,MATCH($C30&amp;M$2,'Scoring Coefficients'!$A$2:$A$41,0))*((ROUNDDOWN((M30*INDEX('Age Factors'!$C$2:$AJ$28,MATCH(M$2,'Age Factors'!$B$2:$B$28,0),MATCH($C30&amp;IF($D30&lt;30,30,FLOOR($D30/5,1)*5),'Age Factors'!$C$1:$AJ$1,0))),2)-INDEX('Scoring Coefficients'!$E$2:$E$41,MATCH($C30&amp;M$2,'Scoring Coefficients'!$A$2:$A$41,0)))^INDEX('Scoring Coefficients'!$F$2:$F$41,MATCH($C30&amp;M$2,'Scoring Coefficients'!$A$2:$A$41,0)))),0),0)</f>
        <v>0</v>
      </c>
      <c r="N32" s="27">
        <f>IF(AND(N30&lt;&gt;0,N30&lt;&gt;"",$D30&lt;&gt;""),IFERROR(INT(INDEX('Scoring Coefficients'!$D$2:$D$33,MATCH($C30&amp;N$2,'Scoring Coefficients'!$A$2:$A$33,0))*(((INT((N30*100)*INDEX('Age Factors'!$C$2:$AJ$24,MATCH(N$2,'Age Factors'!$B$2:$B$24,0),MATCH($C30&amp;IF($D30&lt;30,30,FLOOR($D30/5,1)*5),'Age Factors'!$C$1:$AJ$1,0))))-INDEX('Scoring Coefficients'!$E$2:$E$33,MATCH($C30&amp;N$2,'Scoring Coefficients'!$A$2:$A$33,0)))^INDEX('Scoring Coefficients'!$F$2:$F$33,MATCH($C30&amp;N$2,'Scoring Coefficients'!$A$2:$A$33,0)))),0),0)</f>
        <v>0</v>
      </c>
      <c r="O32" s="27">
        <f>IF(AND(O30&lt;&gt;0,O30&lt;&gt;"",$D30&lt;&gt;""),IFERROR(INT(INDEX('Scoring Coefficients'!$D$2:$D$41,MATCH($C30&amp;O$2,'Scoring Coefficients'!$A$2:$A$41,0))*((ROUNDDOWN((O30*INDEX('Age Factors'!$C$2:$AJ$28,MATCH(O$2,'Age Factors'!$B$2:$B$28,0),MATCH($C30&amp;IF($D30&lt;30,30,FLOOR($D30/5,1)*5),'Age Factors'!$C$1:$AJ$1,0))),2)-INDEX('Scoring Coefficients'!$E$2:$E$41,MATCH($C30&amp;O$2,'Scoring Coefficients'!$A$2:$A$41,0)))^INDEX('Scoring Coefficients'!$F$2:$F$41,MATCH($C30&amp;O$2,'Scoring Coefficients'!$A$2:$A$41,0)))),0),0)</f>
        <v>0</v>
      </c>
      <c r="P32" s="27">
        <f>IF(AND(P30&lt;&gt;0,P30&lt;&gt;"",$D30&lt;&gt;""),IFERROR(INT(INDEX('Scoring Coefficients'!$D$2:$D$33,MATCH($C30&amp;P$2,'Scoring Coefficients'!$A$2:$A$33,0))*((INDEX('Scoring Coefficients'!$E$2:$E$33,MATCH($C30&amp;P$2,'Scoring Coefficients'!$A$2:$A$33,0))-ROUNDUP((IFERROR((LEFT(P30,FIND(":",P30)-1)*60)+RIGHT(P30,LEN(P30)-FIND(":",P30)),P30)*INDEX('Age Factors'!$C$2:$AJ$24,MATCH(P$2,'Age Factors'!$B$2:$B$24,0),MATCH($C30&amp;IF($D30&lt;30,30,FLOOR($D30/5,1)*5),'Age Factors'!$C$1:$AJ$1,0))),2))^INDEX('Scoring Coefficients'!$F$2:$F$33,MATCH($C30&amp;P$2,'Scoring Coefficients'!$A$2:$A$33,0)))),0),0)</f>
        <v>0</v>
      </c>
      <c r="Q32" s="46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5" customHeight="1" x14ac:dyDescent="0.25">
      <c r="A33" s="39"/>
      <c r="B33" s="39"/>
      <c r="C33" s="41" t="s">
        <v>77</v>
      </c>
      <c r="D33" s="43"/>
      <c r="E33" s="45">
        <f>IF(OR(G33="DNS",H33="DNS",I33="DNS",J33="DNS",L33="DNS",M33="DNS",N33="DNS",O33="DNS",P33="DNS"),"DNF",SUM(F35,G35,H35,I35,J35)+SUM(L35,M35,N35,O35,P35))</f>
        <v>0</v>
      </c>
      <c r="F33" s="26"/>
      <c r="G33" s="26"/>
      <c r="H33" s="28"/>
      <c r="I33" s="28"/>
      <c r="J33" s="29"/>
      <c r="K33" s="45">
        <f>IF(OR(G33="DNS",H33="DNS",I33="DNS",J33="DNS"),"DNF",SUM(F35,G35,H35,I35,J35))</f>
        <v>0</v>
      </c>
      <c r="L33" s="28"/>
      <c r="M33" s="28"/>
      <c r="N33" s="28"/>
      <c r="O33" s="28"/>
      <c r="P33" s="29"/>
      <c r="Q33" s="45">
        <f>IF(OR(L33="DNS",M33="DNS",N33="DNS",O33="DNS",P33="DNS"),"DNF",SUM(L35,M35,N35,O35,P35))</f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5" customHeight="1" x14ac:dyDescent="0.25">
      <c r="A34" s="48"/>
      <c r="B34" s="48"/>
      <c r="C34" s="49"/>
      <c r="D34" s="50"/>
      <c r="E34" s="47"/>
      <c r="F34" s="29"/>
      <c r="G34" s="29"/>
      <c r="H34" s="32"/>
      <c r="I34" s="32"/>
      <c r="J34" s="32"/>
      <c r="K34" s="47"/>
      <c r="L34" s="29"/>
      <c r="M34" s="32"/>
      <c r="N34" s="32"/>
      <c r="O34" s="32"/>
      <c r="P34" s="32"/>
      <c r="Q34" s="47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5" customHeight="1" x14ac:dyDescent="0.2">
      <c r="A35" s="40"/>
      <c r="B35" s="40"/>
      <c r="C35" s="42"/>
      <c r="D35" s="44"/>
      <c r="E35" s="46"/>
      <c r="F35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G35" s="27">
        <f>IF(AND(G33&lt;&gt;0,G33&lt;&gt;"",$D33&lt;&gt;""),IFERROR(INT(INDEX('Scoring Coefficients'!$D$2:$D$33,MATCH($C33&amp;G$2,'Scoring Coefficients'!$A$2:$A$33,0))*(((INT((G33*100)*INDEX('Age Factors'!$C$2:$AJ$24,MATCH(G$2,'Age Factors'!$B$2:$B$24,0),MATCH($C33&amp;IF($D33&lt;30,30,FLOOR($D33/5,1)*5),'Age Factors'!$C$1:$AJ$1,0))))-INDEX('Scoring Coefficients'!$E$2:$E$33,MATCH($C33&amp;G$2,'Scoring Coefficients'!$A$2:$A$33,0)))^INDEX('Scoring Coefficients'!$F$2:$F$33,MATCH($C33&amp;G$2,'Scoring Coefficients'!$A$2:$A$33,0)))),0),0)</f>
        <v>0</v>
      </c>
      <c r="H35" s="27">
        <f>IF(AND(H33&lt;&gt;0,H33&lt;&gt;"",$D33&lt;&gt;""),IFERROR(INT(INDEX('Scoring Coefficients'!$D$2:$D$41,MATCH($C33&amp;H$2,'Scoring Coefficients'!$A$2:$A$41,0))*((ROUNDDOWN((H33*INDEX('Age Factors'!$C$2:$AJ$28,MATCH(H$2,'Age Factors'!$B$2:$B$28,0),MATCH($C33&amp;IF($D33&lt;30,30,FLOOR($D33/5,1)*5),'Age Factors'!$C$1:$AJ$1,0))),2)-INDEX('Scoring Coefficients'!$E$2:$E$41,MATCH($C33&amp;H$2,'Scoring Coefficients'!$A$2:$A$41,0)))^INDEX('Scoring Coefficients'!$F$2:$F$41,MATCH($C33&amp;H$2,'Scoring Coefficients'!$A$2:$A$41,0)))),0),0)</f>
        <v>0</v>
      </c>
      <c r="I35" s="27">
        <f>IF(AND(I33&lt;&gt;0,I33&lt;&gt;"",$D33&lt;&gt;""),IFERROR(INT(INDEX('Scoring Coefficients'!$D$2:$D$33,MATCH($C33&amp;I$2,'Scoring Coefficients'!$A$2:$A$33,0))*(((INT((I33*100)*INDEX('Age Factors'!$C$2:$AJ$24,MATCH(I$2,'Age Factors'!$B$2:$B$24,0),MATCH($C33&amp;IF($D33&lt;30,30,FLOOR($D33/5,1)*5),'Age Factors'!$C$1:$AJ$1,0))))-INDEX('Scoring Coefficients'!$E$2:$E$33,MATCH($C33&amp;I$2,'Scoring Coefficients'!$A$2:$A$33,0)))^INDEX('Scoring Coefficients'!$F$2:$F$33,MATCH($C33&amp;I$2,'Scoring Coefficients'!$A$2:$A$33,0)))),0),0)</f>
        <v>0</v>
      </c>
      <c r="J35" s="27">
        <f>IF(AND(J33&lt;&gt;0,J33&lt;&gt;"",$D33&lt;&gt;""),IFERROR(INT(INDEX('Scoring Coefficients'!$D$2:$D$33,MATCH($C33&amp;J$2,'Scoring Coefficients'!$A$2:$A$33,0))*((INDEX('Scoring Coefficients'!$E$2:$E$33,MATCH($C33&amp;J$2,'Scoring Coefficients'!$A$2:$A$33,0))-ROUNDUP((IFERROR((LEFT(J33,FIND(":",J33)-1)*60)+RIGHT(J33,LEN(J33)-FIND(":",J33)),J33)*INDEX('Age Factors'!$C$2:$AJ$24,MATCH(J$2,'Age Factors'!$B$2:$B$24,0),MATCH($C33&amp;IF($D33&lt;30,30,FLOOR($D33/5,1)*5),'Age Factors'!$C$1:$AJ$1,0))),2))^INDEX('Scoring Coefficients'!$F$2:$F$33,MATCH($C33&amp;J$2,'Scoring Coefficients'!$A$2:$A$33,0)))),0),0)</f>
        <v>0</v>
      </c>
      <c r="K35" s="46"/>
      <c r="L35" s="27">
        <f>IF(AND(L33&lt;&gt;0,L33&lt;&gt;"",$D33&lt;&gt;""),IFERROR(INT(INDEX('Scoring Coefficients'!$D$2:$D$33,MATCH($C33&amp;L$2,'Scoring Coefficients'!$A$2:$A$33,0))*((INDEX('Scoring Coefficients'!$E$2:$E$33,MATCH($C33&amp;L$2,'Scoring Coefficients'!$A$2:$A$33,0))-ROUNDUP((IFERROR((LEFT(L33,FIND(":",L33)-1)*60)+RIGHT(L33,LEN(L33)-FIND(":",L33)),L33)*INDEX('Age Factors'!$C$2:$AJ$24,MATCH(L$2,'Age Factors'!$B$2:$B$24,0),MATCH($C33&amp;IF($D33&lt;30,30,FLOOR($D33/5,1)*5),'Age Factors'!$C$1:$AJ$1,0))),2))^INDEX('Scoring Coefficients'!$F$2:$F$33,MATCH($C33&amp;L$2,'Scoring Coefficients'!$A$2:$A$33,0)))),0),0)</f>
        <v>0</v>
      </c>
      <c r="M35" s="27">
        <f>IF(AND(M33&lt;&gt;0,M33&lt;&gt;"",$D33&lt;&gt;""),IFERROR(INT(INDEX('Scoring Coefficients'!$D$2:$D$41,MATCH($C33&amp;M$2,'Scoring Coefficients'!$A$2:$A$41,0))*((ROUNDDOWN((M33*INDEX('Age Factors'!$C$2:$AJ$28,MATCH(M$2,'Age Factors'!$B$2:$B$28,0),MATCH($C33&amp;IF($D33&lt;30,30,FLOOR($D33/5,1)*5),'Age Factors'!$C$1:$AJ$1,0))),2)-INDEX('Scoring Coefficients'!$E$2:$E$41,MATCH($C33&amp;M$2,'Scoring Coefficients'!$A$2:$A$41,0)))^INDEX('Scoring Coefficients'!$F$2:$F$41,MATCH($C33&amp;M$2,'Scoring Coefficients'!$A$2:$A$41,0)))),0),0)</f>
        <v>0</v>
      </c>
      <c r="N35" s="27">
        <f>IF(AND(N33&lt;&gt;0,N33&lt;&gt;"",$D33&lt;&gt;""),IFERROR(INT(INDEX('Scoring Coefficients'!$D$2:$D$33,MATCH($C33&amp;N$2,'Scoring Coefficients'!$A$2:$A$33,0))*(((INT((N33*100)*INDEX('Age Factors'!$C$2:$AJ$24,MATCH(N$2,'Age Factors'!$B$2:$B$24,0),MATCH($C33&amp;IF($D33&lt;30,30,FLOOR($D33/5,1)*5),'Age Factors'!$C$1:$AJ$1,0))))-INDEX('Scoring Coefficients'!$E$2:$E$33,MATCH($C33&amp;N$2,'Scoring Coefficients'!$A$2:$A$33,0)))^INDEX('Scoring Coefficients'!$F$2:$F$33,MATCH($C33&amp;N$2,'Scoring Coefficients'!$A$2:$A$33,0)))),0),0)</f>
        <v>0</v>
      </c>
      <c r="O35" s="27">
        <f>IF(AND(O33&lt;&gt;0,O33&lt;&gt;"",$D33&lt;&gt;""),IFERROR(INT(INDEX('Scoring Coefficients'!$D$2:$D$41,MATCH($C33&amp;O$2,'Scoring Coefficients'!$A$2:$A$41,0))*((ROUNDDOWN((O33*INDEX('Age Factors'!$C$2:$AJ$28,MATCH(O$2,'Age Factors'!$B$2:$B$28,0),MATCH($C33&amp;IF($D33&lt;30,30,FLOOR($D33/5,1)*5),'Age Factors'!$C$1:$AJ$1,0))),2)-INDEX('Scoring Coefficients'!$E$2:$E$41,MATCH($C33&amp;O$2,'Scoring Coefficients'!$A$2:$A$41,0)))^INDEX('Scoring Coefficients'!$F$2:$F$41,MATCH($C33&amp;O$2,'Scoring Coefficients'!$A$2:$A$41,0)))),0),0)</f>
        <v>0</v>
      </c>
      <c r="P35" s="27">
        <f>IF(AND(P33&lt;&gt;0,P33&lt;&gt;"",$D33&lt;&gt;""),IFERROR(INT(INDEX('Scoring Coefficients'!$D$2:$D$33,MATCH($C33&amp;P$2,'Scoring Coefficients'!$A$2:$A$33,0))*((INDEX('Scoring Coefficients'!$E$2:$E$33,MATCH($C33&amp;P$2,'Scoring Coefficients'!$A$2:$A$33,0))-ROUNDUP((IFERROR((LEFT(P33,FIND(":",P33)-1)*60)+RIGHT(P33,LEN(P33)-FIND(":",P33)),P33)*INDEX('Age Factors'!$C$2:$AJ$24,MATCH(P$2,'Age Factors'!$B$2:$B$24,0),MATCH($C33&amp;IF($D33&lt;30,30,FLOOR($D33/5,1)*5),'Age Factors'!$C$1:$AJ$1,0))),2))^INDEX('Scoring Coefficients'!$F$2:$F$33,MATCH($C33&amp;P$2,'Scoring Coefficients'!$A$2:$A$33,0)))),0),0)</f>
        <v>0</v>
      </c>
      <c r="Q35" s="46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5" customHeight="1" x14ac:dyDescent="0.25">
      <c r="A36" s="39"/>
      <c r="B36" s="39"/>
      <c r="C36" s="41" t="s">
        <v>77</v>
      </c>
      <c r="D36" s="43"/>
      <c r="E36" s="45">
        <f>IF(OR(G36="DNS",H36="DNS",I36="DNS",J36="DNS",L36="DNS",M36="DNS",N36="DNS",O36="DNS",P36="DNS"),"DNF",SUM(F38,G38,H38,I38,J38)+SUM(L38,M38,N38,O38,P38))</f>
        <v>0</v>
      </c>
      <c r="F36" s="26"/>
      <c r="G36" s="26"/>
      <c r="H36" s="28"/>
      <c r="I36" s="28"/>
      <c r="J36" s="29"/>
      <c r="K36" s="45">
        <f>IF(OR(G36="DNS",H36="DNS",I36="DNS",J36="DNS"),"DNF",SUM(F38,G38,H38,I38,J38))</f>
        <v>0</v>
      </c>
      <c r="L36" s="28"/>
      <c r="M36" s="28"/>
      <c r="N36" s="28"/>
      <c r="O36" s="28"/>
      <c r="P36" s="29"/>
      <c r="Q36" s="45">
        <f>IF(OR(L36="DNS",M36="DNS",N36="DNS",O36="DNS",P36="DNS"),"DNF",SUM(L38,M38,N38,O38,P38))</f>
        <v>0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" customHeight="1" x14ac:dyDescent="0.25">
      <c r="A37" s="48"/>
      <c r="B37" s="48"/>
      <c r="C37" s="49"/>
      <c r="D37" s="50"/>
      <c r="E37" s="47"/>
      <c r="F37" s="29"/>
      <c r="G37" s="29"/>
      <c r="H37" s="32"/>
      <c r="I37" s="32"/>
      <c r="J37" s="32"/>
      <c r="K37" s="47"/>
      <c r="L37" s="29"/>
      <c r="M37" s="32"/>
      <c r="N37" s="32"/>
      <c r="O37" s="32"/>
      <c r="P37" s="32"/>
      <c r="Q37" s="47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5" customHeight="1" x14ac:dyDescent="0.2">
      <c r="A38" s="40"/>
      <c r="B38" s="40"/>
      <c r="C38" s="42"/>
      <c r="D38" s="44"/>
      <c r="E38" s="46"/>
      <c r="F38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G38" s="27">
        <f>IF(AND(G36&lt;&gt;0,G36&lt;&gt;"",$D36&lt;&gt;""),IFERROR(INT(INDEX('Scoring Coefficients'!$D$2:$D$33,MATCH($C36&amp;G$2,'Scoring Coefficients'!$A$2:$A$33,0))*(((INT((G36*100)*INDEX('Age Factors'!$C$2:$AJ$24,MATCH(G$2,'Age Factors'!$B$2:$B$24,0),MATCH($C36&amp;IF($D36&lt;30,30,FLOOR($D36/5,1)*5),'Age Factors'!$C$1:$AJ$1,0))))-INDEX('Scoring Coefficients'!$E$2:$E$33,MATCH($C36&amp;G$2,'Scoring Coefficients'!$A$2:$A$33,0)))^INDEX('Scoring Coefficients'!$F$2:$F$33,MATCH($C36&amp;G$2,'Scoring Coefficients'!$A$2:$A$33,0)))),0),0)</f>
        <v>0</v>
      </c>
      <c r="H38" s="27">
        <f>IF(AND(H36&lt;&gt;0,H36&lt;&gt;"",$D36&lt;&gt;""),IFERROR(INT(INDEX('Scoring Coefficients'!$D$2:$D$41,MATCH($C36&amp;H$2,'Scoring Coefficients'!$A$2:$A$41,0))*((ROUNDDOWN((H36*INDEX('Age Factors'!$C$2:$AJ$28,MATCH(H$2,'Age Factors'!$B$2:$B$28,0),MATCH($C36&amp;IF($D36&lt;30,30,FLOOR($D36/5,1)*5),'Age Factors'!$C$1:$AJ$1,0))),2)-INDEX('Scoring Coefficients'!$E$2:$E$41,MATCH($C36&amp;H$2,'Scoring Coefficients'!$A$2:$A$41,0)))^INDEX('Scoring Coefficients'!$F$2:$F$41,MATCH($C36&amp;H$2,'Scoring Coefficients'!$A$2:$A$41,0)))),0),0)</f>
        <v>0</v>
      </c>
      <c r="I38" s="27">
        <f>IF(AND(I36&lt;&gt;0,I36&lt;&gt;"",$D36&lt;&gt;""),IFERROR(INT(INDEX('Scoring Coefficients'!$D$2:$D$33,MATCH($C36&amp;I$2,'Scoring Coefficients'!$A$2:$A$33,0))*(((INT((I36*100)*INDEX('Age Factors'!$C$2:$AJ$24,MATCH(I$2,'Age Factors'!$B$2:$B$24,0),MATCH($C36&amp;IF($D36&lt;30,30,FLOOR($D36/5,1)*5),'Age Factors'!$C$1:$AJ$1,0))))-INDEX('Scoring Coefficients'!$E$2:$E$33,MATCH($C36&amp;I$2,'Scoring Coefficients'!$A$2:$A$33,0)))^INDEX('Scoring Coefficients'!$F$2:$F$33,MATCH($C36&amp;I$2,'Scoring Coefficients'!$A$2:$A$33,0)))),0),0)</f>
        <v>0</v>
      </c>
      <c r="J38" s="27">
        <f>IF(AND(J36&lt;&gt;0,J36&lt;&gt;"",$D36&lt;&gt;""),IFERROR(INT(INDEX('Scoring Coefficients'!$D$2:$D$33,MATCH($C36&amp;J$2,'Scoring Coefficients'!$A$2:$A$33,0))*((INDEX('Scoring Coefficients'!$E$2:$E$33,MATCH($C36&amp;J$2,'Scoring Coefficients'!$A$2:$A$33,0))-ROUNDUP((IFERROR((LEFT(J36,FIND(":",J36)-1)*60)+RIGHT(J36,LEN(J36)-FIND(":",J36)),J36)*INDEX('Age Factors'!$C$2:$AJ$24,MATCH(J$2,'Age Factors'!$B$2:$B$24,0),MATCH($C36&amp;IF($D36&lt;30,30,FLOOR($D36/5,1)*5),'Age Factors'!$C$1:$AJ$1,0))),2))^INDEX('Scoring Coefficients'!$F$2:$F$33,MATCH($C36&amp;J$2,'Scoring Coefficients'!$A$2:$A$33,0)))),0),0)</f>
        <v>0</v>
      </c>
      <c r="K38" s="46"/>
      <c r="L38" s="27">
        <f>IF(AND(L36&lt;&gt;0,L36&lt;&gt;"",$D36&lt;&gt;""),IFERROR(INT(INDEX('Scoring Coefficients'!$D$2:$D$33,MATCH($C36&amp;L$2,'Scoring Coefficients'!$A$2:$A$33,0))*((INDEX('Scoring Coefficients'!$E$2:$E$33,MATCH($C36&amp;L$2,'Scoring Coefficients'!$A$2:$A$33,0))-ROUNDUP((IFERROR((LEFT(L36,FIND(":",L36)-1)*60)+RIGHT(L36,LEN(L36)-FIND(":",L36)),L36)*INDEX('Age Factors'!$C$2:$AJ$24,MATCH(L$2,'Age Factors'!$B$2:$B$24,0),MATCH($C36&amp;IF($D36&lt;30,30,FLOOR($D36/5,1)*5),'Age Factors'!$C$1:$AJ$1,0))),2))^INDEX('Scoring Coefficients'!$F$2:$F$33,MATCH($C36&amp;L$2,'Scoring Coefficients'!$A$2:$A$33,0)))),0),0)</f>
        <v>0</v>
      </c>
      <c r="M38" s="27">
        <f>IF(AND(M36&lt;&gt;0,M36&lt;&gt;"",$D36&lt;&gt;""),IFERROR(INT(INDEX('Scoring Coefficients'!$D$2:$D$41,MATCH($C36&amp;M$2,'Scoring Coefficients'!$A$2:$A$41,0))*((ROUNDDOWN((M36*INDEX('Age Factors'!$C$2:$AJ$28,MATCH(M$2,'Age Factors'!$B$2:$B$28,0),MATCH($C36&amp;IF($D36&lt;30,30,FLOOR($D36/5,1)*5),'Age Factors'!$C$1:$AJ$1,0))),2)-INDEX('Scoring Coefficients'!$E$2:$E$41,MATCH($C36&amp;M$2,'Scoring Coefficients'!$A$2:$A$41,0)))^INDEX('Scoring Coefficients'!$F$2:$F$41,MATCH($C36&amp;M$2,'Scoring Coefficients'!$A$2:$A$41,0)))),0),0)</f>
        <v>0</v>
      </c>
      <c r="N38" s="27">
        <f>IF(AND(N36&lt;&gt;0,N36&lt;&gt;"",$D36&lt;&gt;""),IFERROR(INT(INDEX('Scoring Coefficients'!$D$2:$D$33,MATCH($C36&amp;N$2,'Scoring Coefficients'!$A$2:$A$33,0))*(((INT((N36*100)*INDEX('Age Factors'!$C$2:$AJ$24,MATCH(N$2,'Age Factors'!$B$2:$B$24,0),MATCH($C36&amp;IF($D36&lt;30,30,FLOOR($D36/5,1)*5),'Age Factors'!$C$1:$AJ$1,0))))-INDEX('Scoring Coefficients'!$E$2:$E$33,MATCH($C36&amp;N$2,'Scoring Coefficients'!$A$2:$A$33,0)))^INDEX('Scoring Coefficients'!$F$2:$F$33,MATCH($C36&amp;N$2,'Scoring Coefficients'!$A$2:$A$33,0)))),0),0)</f>
        <v>0</v>
      </c>
      <c r="O38" s="27">
        <f>IF(AND(O36&lt;&gt;0,O36&lt;&gt;"",$D36&lt;&gt;""),IFERROR(INT(INDEX('Scoring Coefficients'!$D$2:$D$41,MATCH($C36&amp;O$2,'Scoring Coefficients'!$A$2:$A$41,0))*((ROUNDDOWN((O36*INDEX('Age Factors'!$C$2:$AJ$28,MATCH(O$2,'Age Factors'!$B$2:$B$28,0),MATCH($C36&amp;IF($D36&lt;30,30,FLOOR($D36/5,1)*5),'Age Factors'!$C$1:$AJ$1,0))),2)-INDEX('Scoring Coefficients'!$E$2:$E$41,MATCH($C36&amp;O$2,'Scoring Coefficients'!$A$2:$A$41,0)))^INDEX('Scoring Coefficients'!$F$2:$F$41,MATCH($C36&amp;O$2,'Scoring Coefficients'!$A$2:$A$41,0)))),0),0)</f>
        <v>0</v>
      </c>
      <c r="P38" s="27">
        <f>IF(AND(P36&lt;&gt;0,P36&lt;&gt;"",$D36&lt;&gt;""),IFERROR(INT(INDEX('Scoring Coefficients'!$D$2:$D$33,MATCH($C36&amp;P$2,'Scoring Coefficients'!$A$2:$A$33,0))*((INDEX('Scoring Coefficients'!$E$2:$E$33,MATCH($C36&amp;P$2,'Scoring Coefficients'!$A$2:$A$33,0))-ROUNDUP((IFERROR((LEFT(P36,FIND(":",P36)-1)*60)+RIGHT(P36,LEN(P36)-FIND(":",P36)),P36)*INDEX('Age Factors'!$C$2:$AJ$24,MATCH(P$2,'Age Factors'!$B$2:$B$24,0),MATCH($C36&amp;IF($D36&lt;30,30,FLOOR($D36/5,1)*5),'Age Factors'!$C$1:$AJ$1,0))),2))^INDEX('Scoring Coefficients'!$F$2:$F$33,MATCH($C36&amp;P$2,'Scoring Coefficients'!$A$2:$A$33,0)))),0),0)</f>
        <v>0</v>
      </c>
      <c r="Q38" s="46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5" customHeight="1" x14ac:dyDescent="0.25">
      <c r="A39" s="39"/>
      <c r="B39" s="39"/>
      <c r="C39" s="41" t="s">
        <v>77</v>
      </c>
      <c r="D39" s="43"/>
      <c r="E39" s="45">
        <f>IF(OR(G39="DNS",H39="DNS",I39="DNS",J39="DNS",L39="DNS",M39="DNS",N39="DNS",O39="DNS",P39="DNS"),"DNF",SUM(F41,G41,H41,I41,J41)+SUM(L41,M41,N41,O41,P41))</f>
        <v>0</v>
      </c>
      <c r="F39" s="26"/>
      <c r="G39" s="26"/>
      <c r="H39" s="28"/>
      <c r="I39" s="28"/>
      <c r="J39" s="29"/>
      <c r="K39" s="45">
        <f>IF(OR(G39="DNS",H39="DNS",I39="DNS",J39="DNS"),"DNF",SUM(F41,G41,H41,I41,J41))</f>
        <v>0</v>
      </c>
      <c r="L39" s="28"/>
      <c r="M39" s="28"/>
      <c r="N39" s="28"/>
      <c r="O39" s="28"/>
      <c r="P39" s="29"/>
      <c r="Q39" s="45">
        <f>IF(OR(L39="DNS",M39="DNS",N39="DNS",O39="DNS",P39="DNS"),"DNF",SUM(L41,M41,N41,O41,P41))</f>
        <v>0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5" customHeight="1" x14ac:dyDescent="0.25">
      <c r="A40" s="48"/>
      <c r="B40" s="48"/>
      <c r="C40" s="49"/>
      <c r="D40" s="50"/>
      <c r="E40" s="47"/>
      <c r="F40" s="29"/>
      <c r="G40" s="29"/>
      <c r="H40" s="32"/>
      <c r="I40" s="32"/>
      <c r="J40" s="32"/>
      <c r="K40" s="47"/>
      <c r="L40" s="29"/>
      <c r="M40" s="32"/>
      <c r="N40" s="32"/>
      <c r="O40" s="32"/>
      <c r="P40" s="32"/>
      <c r="Q40" s="47"/>
    </row>
    <row r="41" spans="1:27" ht="15" customHeight="1" x14ac:dyDescent="0.2">
      <c r="A41" s="40"/>
      <c r="B41" s="40"/>
      <c r="C41" s="42"/>
      <c r="D41" s="44"/>
      <c r="E41" s="46"/>
      <c r="F41" s="27">
        <f>IF(AND(F39&lt;&gt;0,F39&lt;&gt;"",$D39&lt;&gt;""),IFERROR(INT(INDEX('Scoring Coefficients'!$D$2:$D$33,MATCH($C39&amp;F$2,'Scoring Coefficients'!$A$2:$A$33,0))*((INDEX('Scoring Coefficients'!$E$2:$E$33,MATCH($C39&amp;F$2,'Scoring Coefficients'!$A$2:$A$33,0))-ROUNDUP((IFERROR((LEFT(F39,FIND(":",F39)-1)*60)+RIGHT(F39,LEN(F39)-FIND(":",F39)),F39)*INDEX('Age Factors'!$C$2:$AJ$24,MATCH(F$2,'Age Factors'!$B$2:$B$24,0),MATCH($C39&amp;IF($D39&lt;30,30,FLOOR($D39/5,1)*5),'Age Factors'!$C$1:$AJ$1,0))),2))^INDEX('Scoring Coefficients'!$F$2:$F$33,MATCH($C39&amp;F$2,'Scoring Coefficients'!$A$2:$A$33,0)))),0),0)</f>
        <v>0</v>
      </c>
      <c r="G41" s="27">
        <f>IF(AND(G39&lt;&gt;0,G39&lt;&gt;"",$D39&lt;&gt;""),IFERROR(INT(INDEX('Scoring Coefficients'!$D$2:$D$33,MATCH($C39&amp;G$2,'Scoring Coefficients'!$A$2:$A$33,0))*(((INT((G39*100)*INDEX('Age Factors'!$C$2:$AJ$24,MATCH(G$2,'Age Factors'!$B$2:$B$24,0),MATCH($C39&amp;IF($D39&lt;30,30,FLOOR($D39/5,1)*5),'Age Factors'!$C$1:$AJ$1,0))))-INDEX('Scoring Coefficients'!$E$2:$E$33,MATCH($C39&amp;G$2,'Scoring Coefficients'!$A$2:$A$33,0)))^INDEX('Scoring Coefficients'!$F$2:$F$33,MATCH($C39&amp;G$2,'Scoring Coefficients'!$A$2:$A$33,0)))),0),0)</f>
        <v>0</v>
      </c>
      <c r="H41" s="27">
        <f>IF(AND(H39&lt;&gt;0,H39&lt;&gt;"",$D39&lt;&gt;""),IFERROR(INT(INDEX('Scoring Coefficients'!$D$2:$D$41,MATCH($C39&amp;H$2,'Scoring Coefficients'!$A$2:$A$41,0))*((ROUNDDOWN((H39*INDEX('Age Factors'!$C$2:$AJ$28,MATCH(H$2,'Age Factors'!$B$2:$B$28,0),MATCH($C39&amp;IF($D39&lt;30,30,FLOOR($D39/5,1)*5),'Age Factors'!$C$1:$AJ$1,0))),2)-INDEX('Scoring Coefficients'!$E$2:$E$41,MATCH($C39&amp;H$2,'Scoring Coefficients'!$A$2:$A$41,0)))^INDEX('Scoring Coefficients'!$F$2:$F$41,MATCH($C39&amp;H$2,'Scoring Coefficients'!$A$2:$A$41,0)))),0),0)</f>
        <v>0</v>
      </c>
      <c r="I41" s="27">
        <f>IF(AND(I39&lt;&gt;0,I39&lt;&gt;"",$D39&lt;&gt;""),IFERROR(INT(INDEX('Scoring Coefficients'!$D$2:$D$33,MATCH($C39&amp;I$2,'Scoring Coefficients'!$A$2:$A$33,0))*(((INT((I39*100)*INDEX('Age Factors'!$C$2:$AJ$24,MATCH(I$2,'Age Factors'!$B$2:$B$24,0),MATCH($C39&amp;IF($D39&lt;30,30,FLOOR($D39/5,1)*5),'Age Factors'!$C$1:$AJ$1,0))))-INDEX('Scoring Coefficients'!$E$2:$E$33,MATCH($C39&amp;I$2,'Scoring Coefficients'!$A$2:$A$33,0)))^INDEX('Scoring Coefficients'!$F$2:$F$33,MATCH($C39&amp;I$2,'Scoring Coefficients'!$A$2:$A$33,0)))),0),0)</f>
        <v>0</v>
      </c>
      <c r="J41" s="27">
        <f>IF(AND(J39&lt;&gt;0,J39&lt;&gt;"",$D39&lt;&gt;""),IFERROR(INT(INDEX('Scoring Coefficients'!$D$2:$D$33,MATCH($C39&amp;J$2,'Scoring Coefficients'!$A$2:$A$33,0))*((INDEX('Scoring Coefficients'!$E$2:$E$33,MATCH($C39&amp;J$2,'Scoring Coefficients'!$A$2:$A$33,0))-ROUNDUP((IFERROR((LEFT(J39,FIND(":",J39)-1)*60)+RIGHT(J39,LEN(J39)-FIND(":",J39)),J39)*INDEX('Age Factors'!$C$2:$AJ$24,MATCH(J$2,'Age Factors'!$B$2:$B$24,0),MATCH($C39&amp;IF($D39&lt;30,30,FLOOR($D39/5,1)*5),'Age Factors'!$C$1:$AJ$1,0))),2))^INDEX('Scoring Coefficients'!$F$2:$F$33,MATCH($C39&amp;J$2,'Scoring Coefficients'!$A$2:$A$33,0)))),0),0)</f>
        <v>0</v>
      </c>
      <c r="K41" s="46"/>
      <c r="L41" s="27">
        <f>IF(AND(L39&lt;&gt;0,L39&lt;&gt;"",$D39&lt;&gt;""),IFERROR(INT(INDEX('Scoring Coefficients'!$D$2:$D$33,MATCH($C39&amp;L$2,'Scoring Coefficients'!$A$2:$A$33,0))*((INDEX('Scoring Coefficients'!$E$2:$E$33,MATCH($C39&amp;L$2,'Scoring Coefficients'!$A$2:$A$33,0))-ROUNDUP((IFERROR((LEFT(L39,FIND(":",L39)-1)*60)+RIGHT(L39,LEN(L39)-FIND(":",L39)),L39)*INDEX('Age Factors'!$C$2:$AJ$24,MATCH(L$2,'Age Factors'!$B$2:$B$24,0),MATCH($C39&amp;IF($D39&lt;30,30,FLOOR($D39/5,1)*5),'Age Factors'!$C$1:$AJ$1,0))),2))^INDEX('Scoring Coefficients'!$F$2:$F$33,MATCH($C39&amp;L$2,'Scoring Coefficients'!$A$2:$A$33,0)))),0),0)</f>
        <v>0</v>
      </c>
      <c r="M41" s="27">
        <f>IF(AND(M39&lt;&gt;0,M39&lt;&gt;"",$D39&lt;&gt;""),IFERROR(INT(INDEX('Scoring Coefficients'!$D$2:$D$41,MATCH($C39&amp;M$2,'Scoring Coefficients'!$A$2:$A$41,0))*((ROUNDDOWN((M39*INDEX('Age Factors'!$C$2:$AJ$28,MATCH(M$2,'Age Factors'!$B$2:$B$28,0),MATCH($C39&amp;IF($D39&lt;30,30,FLOOR($D39/5,1)*5),'Age Factors'!$C$1:$AJ$1,0))),2)-INDEX('Scoring Coefficients'!$E$2:$E$41,MATCH($C39&amp;M$2,'Scoring Coefficients'!$A$2:$A$41,0)))^INDEX('Scoring Coefficients'!$F$2:$F$41,MATCH($C39&amp;M$2,'Scoring Coefficients'!$A$2:$A$41,0)))),0),0)</f>
        <v>0</v>
      </c>
      <c r="N41" s="27">
        <f>IF(AND(N39&lt;&gt;0,N39&lt;&gt;"",$D39&lt;&gt;""),IFERROR(INT(INDEX('Scoring Coefficients'!$D$2:$D$33,MATCH($C39&amp;N$2,'Scoring Coefficients'!$A$2:$A$33,0))*(((INT((N39*100)*INDEX('Age Factors'!$C$2:$AJ$24,MATCH(N$2,'Age Factors'!$B$2:$B$24,0),MATCH($C39&amp;IF($D39&lt;30,30,FLOOR($D39/5,1)*5),'Age Factors'!$C$1:$AJ$1,0))))-INDEX('Scoring Coefficients'!$E$2:$E$33,MATCH($C39&amp;N$2,'Scoring Coefficients'!$A$2:$A$33,0)))^INDEX('Scoring Coefficients'!$F$2:$F$33,MATCH($C39&amp;N$2,'Scoring Coefficients'!$A$2:$A$33,0)))),0),0)</f>
        <v>0</v>
      </c>
      <c r="O41" s="27">
        <f>IF(AND(O39&lt;&gt;0,O39&lt;&gt;"",$D39&lt;&gt;""),IFERROR(INT(INDEX('Scoring Coefficients'!$D$2:$D$41,MATCH($C39&amp;O$2,'Scoring Coefficients'!$A$2:$A$41,0))*((ROUNDDOWN((O39*INDEX('Age Factors'!$C$2:$AJ$28,MATCH(O$2,'Age Factors'!$B$2:$B$28,0),MATCH($C39&amp;IF($D39&lt;30,30,FLOOR($D39/5,1)*5),'Age Factors'!$C$1:$AJ$1,0))),2)-INDEX('Scoring Coefficients'!$E$2:$E$41,MATCH($C39&amp;O$2,'Scoring Coefficients'!$A$2:$A$41,0)))^INDEX('Scoring Coefficients'!$F$2:$F$41,MATCH($C39&amp;O$2,'Scoring Coefficients'!$A$2:$A$41,0)))),0),0)</f>
        <v>0</v>
      </c>
      <c r="P41" s="27">
        <f>IF(AND(P39&lt;&gt;0,P39&lt;&gt;"",$D39&lt;&gt;""),IFERROR(INT(INDEX('Scoring Coefficients'!$D$2:$D$33,MATCH($C39&amp;P$2,'Scoring Coefficients'!$A$2:$A$33,0))*((INDEX('Scoring Coefficients'!$E$2:$E$33,MATCH($C39&amp;P$2,'Scoring Coefficients'!$A$2:$A$33,0))-ROUNDUP((IFERROR((LEFT(P39,FIND(":",P39)-1)*60)+RIGHT(P39,LEN(P39)-FIND(":",P39)),P39)*INDEX('Age Factors'!$C$2:$AJ$24,MATCH(P$2,'Age Factors'!$B$2:$B$24,0),MATCH($C39&amp;IF($D39&lt;30,30,FLOOR($D39/5,1)*5),'Age Factors'!$C$1:$AJ$1,0))),2))^INDEX('Scoring Coefficients'!$F$2:$F$33,MATCH($C39&amp;P$2,'Scoring Coefficients'!$A$2:$A$33,0)))),0),0)</f>
        <v>0</v>
      </c>
      <c r="Q41" s="46"/>
    </row>
    <row r="42" spans="1:27" ht="15" customHeight="1" x14ac:dyDescent="0.25">
      <c r="A42" s="39"/>
      <c r="B42" s="39"/>
      <c r="C42" s="41" t="s">
        <v>77</v>
      </c>
      <c r="D42" s="43"/>
      <c r="E42" s="45">
        <f>IF(OR(G42="DNS",H42="DNS",I42="DNS",J42="DNS",L42="DNS",M42="DNS",N42="DNS",O42="DNS",P42="DNS"),"DNF",SUM(F44,G44,H44,I44,J44)+SUM(L44,M44,N44,O44,P44))</f>
        <v>0</v>
      </c>
      <c r="F42" s="26"/>
      <c r="G42" s="26"/>
      <c r="H42" s="28"/>
      <c r="I42" s="28"/>
      <c r="J42" s="29"/>
      <c r="K42" s="45">
        <f>IF(OR(G42="DNS",H42="DNS",I42="DNS",J42="DNS"),"DNF",SUM(F44,G44,H44,I44,J44))</f>
        <v>0</v>
      </c>
      <c r="L42" s="28"/>
      <c r="M42" s="28"/>
      <c r="N42" s="28"/>
      <c r="O42" s="28"/>
      <c r="P42" s="29"/>
      <c r="Q42" s="45">
        <f>IF(OR(L42="DNS",M42="DNS",N42="DNS",O42="DNS",P42="DNS"),"DNF",SUM(L44,M44,N44,O44,P44))</f>
        <v>0</v>
      </c>
    </row>
    <row r="43" spans="1:27" ht="15" customHeight="1" x14ac:dyDescent="0.25">
      <c r="A43" s="48"/>
      <c r="B43" s="48"/>
      <c r="C43" s="49"/>
      <c r="D43" s="50"/>
      <c r="E43" s="47"/>
      <c r="F43" s="29"/>
      <c r="G43" s="29"/>
      <c r="H43" s="32"/>
      <c r="I43" s="32"/>
      <c r="J43" s="32"/>
      <c r="K43" s="47"/>
      <c r="L43" s="29"/>
      <c r="M43" s="32"/>
      <c r="N43" s="32"/>
      <c r="O43" s="32"/>
      <c r="P43" s="32"/>
      <c r="Q43" s="47"/>
    </row>
    <row r="44" spans="1:27" ht="15" customHeight="1" x14ac:dyDescent="0.2">
      <c r="A44" s="40"/>
      <c r="B44" s="40"/>
      <c r="C44" s="42"/>
      <c r="D44" s="44"/>
      <c r="E44" s="46"/>
      <c r="F44" s="27">
        <f>IF(AND(F42&lt;&gt;0,F42&lt;&gt;"",$D42&lt;&gt;""),IFERROR(INT(INDEX('Scoring Coefficients'!$D$2:$D$33,MATCH($C42&amp;F$2,'Scoring Coefficients'!$A$2:$A$33,0))*((INDEX('Scoring Coefficients'!$E$2:$E$33,MATCH($C42&amp;F$2,'Scoring Coefficients'!$A$2:$A$33,0))-ROUNDUP((IFERROR((LEFT(F42,FIND(":",F42)-1)*60)+RIGHT(F42,LEN(F42)-FIND(":",F42)),F42)*INDEX('Age Factors'!$C$2:$AJ$24,MATCH(F$2,'Age Factors'!$B$2:$B$24,0),MATCH($C42&amp;IF($D42&lt;30,30,FLOOR($D42/5,1)*5),'Age Factors'!$C$1:$AJ$1,0))),2))^INDEX('Scoring Coefficients'!$F$2:$F$33,MATCH($C42&amp;F$2,'Scoring Coefficients'!$A$2:$A$33,0)))),0),0)</f>
        <v>0</v>
      </c>
      <c r="G44" s="27">
        <f>IF(AND(G42&lt;&gt;0,G42&lt;&gt;"",$D42&lt;&gt;""),IFERROR(INT(INDEX('Scoring Coefficients'!$D$2:$D$33,MATCH($C42&amp;G$2,'Scoring Coefficients'!$A$2:$A$33,0))*(((INT((G42*100)*INDEX('Age Factors'!$C$2:$AJ$24,MATCH(G$2,'Age Factors'!$B$2:$B$24,0),MATCH($C42&amp;IF($D42&lt;30,30,FLOOR($D42/5,1)*5),'Age Factors'!$C$1:$AJ$1,0))))-INDEX('Scoring Coefficients'!$E$2:$E$33,MATCH($C42&amp;G$2,'Scoring Coefficients'!$A$2:$A$33,0)))^INDEX('Scoring Coefficients'!$F$2:$F$33,MATCH($C42&amp;G$2,'Scoring Coefficients'!$A$2:$A$33,0)))),0),0)</f>
        <v>0</v>
      </c>
      <c r="H44" s="27">
        <f>IF(AND(H42&lt;&gt;0,H42&lt;&gt;"",$D42&lt;&gt;""),IFERROR(INT(INDEX('Scoring Coefficients'!$D$2:$D$41,MATCH($C42&amp;H$2,'Scoring Coefficients'!$A$2:$A$41,0))*((ROUNDDOWN((H42*INDEX('Age Factors'!$C$2:$AJ$28,MATCH(H$2,'Age Factors'!$B$2:$B$28,0),MATCH($C42&amp;IF($D42&lt;30,30,FLOOR($D42/5,1)*5),'Age Factors'!$C$1:$AJ$1,0))),2)-INDEX('Scoring Coefficients'!$E$2:$E$41,MATCH($C42&amp;H$2,'Scoring Coefficients'!$A$2:$A$41,0)))^INDEX('Scoring Coefficients'!$F$2:$F$41,MATCH($C42&amp;H$2,'Scoring Coefficients'!$A$2:$A$41,0)))),0),0)</f>
        <v>0</v>
      </c>
      <c r="I44" s="27">
        <f>IF(AND(I42&lt;&gt;0,I42&lt;&gt;"",$D42&lt;&gt;""),IFERROR(INT(INDEX('Scoring Coefficients'!$D$2:$D$33,MATCH($C42&amp;I$2,'Scoring Coefficients'!$A$2:$A$33,0))*(((INT((I42*100)*INDEX('Age Factors'!$C$2:$AJ$24,MATCH(I$2,'Age Factors'!$B$2:$B$24,0),MATCH($C42&amp;IF($D42&lt;30,30,FLOOR($D42/5,1)*5),'Age Factors'!$C$1:$AJ$1,0))))-INDEX('Scoring Coefficients'!$E$2:$E$33,MATCH($C42&amp;I$2,'Scoring Coefficients'!$A$2:$A$33,0)))^INDEX('Scoring Coefficients'!$F$2:$F$33,MATCH($C42&amp;I$2,'Scoring Coefficients'!$A$2:$A$33,0)))),0),0)</f>
        <v>0</v>
      </c>
      <c r="J44" s="27">
        <f>IF(AND(J42&lt;&gt;0,J42&lt;&gt;"",$D42&lt;&gt;""),IFERROR(INT(INDEX('Scoring Coefficients'!$D$2:$D$33,MATCH($C42&amp;J$2,'Scoring Coefficients'!$A$2:$A$33,0))*((INDEX('Scoring Coefficients'!$E$2:$E$33,MATCH($C42&amp;J$2,'Scoring Coefficients'!$A$2:$A$33,0))-ROUNDUP((IFERROR((LEFT(J42,FIND(":",J42)-1)*60)+RIGHT(J42,LEN(J42)-FIND(":",J42)),J42)*INDEX('Age Factors'!$C$2:$AJ$24,MATCH(J$2,'Age Factors'!$B$2:$B$24,0),MATCH($C42&amp;IF($D42&lt;30,30,FLOOR($D42/5,1)*5),'Age Factors'!$C$1:$AJ$1,0))),2))^INDEX('Scoring Coefficients'!$F$2:$F$33,MATCH($C42&amp;J$2,'Scoring Coefficients'!$A$2:$A$33,0)))),0),0)</f>
        <v>0</v>
      </c>
      <c r="K44" s="46"/>
      <c r="L44" s="27">
        <f>IF(AND(L42&lt;&gt;0,L42&lt;&gt;"",$D42&lt;&gt;""),IFERROR(INT(INDEX('Scoring Coefficients'!$D$2:$D$33,MATCH($C42&amp;L$2,'Scoring Coefficients'!$A$2:$A$33,0))*((INDEX('Scoring Coefficients'!$E$2:$E$33,MATCH($C42&amp;L$2,'Scoring Coefficients'!$A$2:$A$33,0))-ROUNDUP((IFERROR((LEFT(L42,FIND(":",L42)-1)*60)+RIGHT(L42,LEN(L42)-FIND(":",L42)),L42)*INDEX('Age Factors'!$C$2:$AJ$24,MATCH(L$2,'Age Factors'!$B$2:$B$24,0),MATCH($C42&amp;IF($D42&lt;30,30,FLOOR($D42/5,1)*5),'Age Factors'!$C$1:$AJ$1,0))),2))^INDEX('Scoring Coefficients'!$F$2:$F$33,MATCH($C42&amp;L$2,'Scoring Coefficients'!$A$2:$A$33,0)))),0),0)</f>
        <v>0</v>
      </c>
      <c r="M44" s="27">
        <f>IF(AND(M42&lt;&gt;0,M42&lt;&gt;"",$D42&lt;&gt;""),IFERROR(INT(INDEX('Scoring Coefficients'!$D$2:$D$41,MATCH($C42&amp;M$2,'Scoring Coefficients'!$A$2:$A$41,0))*((ROUNDDOWN((M42*INDEX('Age Factors'!$C$2:$AJ$28,MATCH(M$2,'Age Factors'!$B$2:$B$28,0),MATCH($C42&amp;IF($D42&lt;30,30,FLOOR($D42/5,1)*5),'Age Factors'!$C$1:$AJ$1,0))),2)-INDEX('Scoring Coefficients'!$E$2:$E$41,MATCH($C42&amp;M$2,'Scoring Coefficients'!$A$2:$A$41,0)))^INDEX('Scoring Coefficients'!$F$2:$F$41,MATCH($C42&amp;M$2,'Scoring Coefficients'!$A$2:$A$41,0)))),0),0)</f>
        <v>0</v>
      </c>
      <c r="N44" s="27">
        <f>IF(AND(N42&lt;&gt;0,N42&lt;&gt;"",$D42&lt;&gt;""),IFERROR(INT(INDEX('Scoring Coefficients'!$D$2:$D$33,MATCH($C42&amp;N$2,'Scoring Coefficients'!$A$2:$A$33,0))*(((INT((N42*100)*INDEX('Age Factors'!$C$2:$AJ$24,MATCH(N$2,'Age Factors'!$B$2:$B$24,0),MATCH($C42&amp;IF($D42&lt;30,30,FLOOR($D42/5,1)*5),'Age Factors'!$C$1:$AJ$1,0))))-INDEX('Scoring Coefficients'!$E$2:$E$33,MATCH($C42&amp;N$2,'Scoring Coefficients'!$A$2:$A$33,0)))^INDEX('Scoring Coefficients'!$F$2:$F$33,MATCH($C42&amp;N$2,'Scoring Coefficients'!$A$2:$A$33,0)))),0),0)</f>
        <v>0</v>
      </c>
      <c r="O44" s="27">
        <f>IF(AND(O42&lt;&gt;0,O42&lt;&gt;"",$D42&lt;&gt;""),IFERROR(INT(INDEX('Scoring Coefficients'!$D$2:$D$41,MATCH($C42&amp;O$2,'Scoring Coefficients'!$A$2:$A$41,0))*((ROUNDDOWN((O42*INDEX('Age Factors'!$C$2:$AJ$28,MATCH(O$2,'Age Factors'!$B$2:$B$28,0),MATCH($C42&amp;IF($D42&lt;30,30,FLOOR($D42/5,1)*5),'Age Factors'!$C$1:$AJ$1,0))),2)-INDEX('Scoring Coefficients'!$E$2:$E$41,MATCH($C42&amp;O$2,'Scoring Coefficients'!$A$2:$A$41,0)))^INDEX('Scoring Coefficients'!$F$2:$F$41,MATCH($C42&amp;O$2,'Scoring Coefficients'!$A$2:$A$41,0)))),0),0)</f>
        <v>0</v>
      </c>
      <c r="P44" s="27">
        <f>IF(AND(P42&lt;&gt;0,P42&lt;&gt;"",$D42&lt;&gt;""),IFERROR(INT(INDEX('Scoring Coefficients'!$D$2:$D$33,MATCH($C42&amp;P$2,'Scoring Coefficients'!$A$2:$A$33,0))*((INDEX('Scoring Coefficients'!$E$2:$E$33,MATCH($C42&amp;P$2,'Scoring Coefficients'!$A$2:$A$33,0))-ROUNDUP((IFERROR((LEFT(P42,FIND(":",P42)-1)*60)+RIGHT(P42,LEN(P42)-FIND(":",P42)),P42)*INDEX('Age Factors'!$C$2:$AJ$24,MATCH(P$2,'Age Factors'!$B$2:$B$24,0),MATCH($C42&amp;IF($D42&lt;30,30,FLOOR($D42/5,1)*5),'Age Factors'!$C$1:$AJ$1,0))),2))^INDEX('Scoring Coefficients'!$F$2:$F$33,MATCH($C42&amp;P$2,'Scoring Coefficients'!$A$2:$A$33,0)))),0),0)</f>
        <v>0</v>
      </c>
      <c r="Q44" s="46"/>
    </row>
    <row r="45" spans="1:27" ht="15" customHeight="1" x14ac:dyDescent="0.25">
      <c r="A45" s="39"/>
      <c r="B45" s="39"/>
      <c r="C45" s="41" t="s">
        <v>77</v>
      </c>
      <c r="D45" s="43"/>
      <c r="E45" s="45">
        <f>IF(OR(G45="DNS",H45="DNS",I45="DNS",J45="DNS",L45="DNS",M45="DNS",N45="DNS",O45="DNS",P45="DNS"),"DNF",SUM(F47,G47,H47,I47,J47)+SUM(L47,M47,N47,O47,P47))</f>
        <v>0</v>
      </c>
      <c r="F45" s="26"/>
      <c r="G45" s="26"/>
      <c r="H45" s="28"/>
      <c r="I45" s="28"/>
      <c r="J45" s="29"/>
      <c r="K45" s="45">
        <f>IF(OR(G45="DNS",H45="DNS",I45="DNS",J45="DNS"),"DNF",SUM(F47,G47,H47,I47,J47))</f>
        <v>0</v>
      </c>
      <c r="L45" s="28"/>
      <c r="M45" s="28"/>
      <c r="N45" s="28"/>
      <c r="O45" s="28"/>
      <c r="P45" s="29"/>
      <c r="Q45" s="45">
        <f>IF(OR(L45="DNS",M45="DNS",N45="DNS",O45="DNS",P45="DNS"),"DNF",SUM(L47,M47,N47,O47,P47))</f>
        <v>0</v>
      </c>
    </row>
    <row r="46" spans="1:27" ht="15" customHeight="1" x14ac:dyDescent="0.25">
      <c r="A46" s="48"/>
      <c r="B46" s="48"/>
      <c r="C46" s="49"/>
      <c r="D46" s="50"/>
      <c r="E46" s="47"/>
      <c r="F46" s="29"/>
      <c r="G46" s="29"/>
      <c r="H46" s="32"/>
      <c r="I46" s="32"/>
      <c r="J46" s="32"/>
      <c r="K46" s="47"/>
      <c r="L46" s="29"/>
      <c r="M46" s="32"/>
      <c r="N46" s="32"/>
      <c r="O46" s="32"/>
      <c r="P46" s="32"/>
      <c r="Q46" s="47"/>
    </row>
    <row r="47" spans="1:27" ht="15" customHeight="1" x14ac:dyDescent="0.2">
      <c r="A47" s="40"/>
      <c r="B47" s="40"/>
      <c r="C47" s="42"/>
      <c r="D47" s="44"/>
      <c r="E47" s="46"/>
      <c r="F47" s="27">
        <f>IF(AND(F45&lt;&gt;0,F45&lt;&gt;"",$D45&lt;&gt;""),IFERROR(INT(INDEX('Scoring Coefficients'!$D$2:$D$33,MATCH($C45&amp;F$2,'Scoring Coefficients'!$A$2:$A$33,0))*((INDEX('Scoring Coefficients'!$E$2:$E$33,MATCH($C45&amp;F$2,'Scoring Coefficients'!$A$2:$A$33,0))-ROUNDUP((IFERROR((LEFT(F45,FIND(":",F45)-1)*60)+RIGHT(F45,LEN(F45)-FIND(":",F45)),F45)*INDEX('Age Factors'!$C$2:$AJ$24,MATCH(F$2,'Age Factors'!$B$2:$B$24,0),MATCH($C45&amp;IF($D45&lt;30,30,FLOOR($D45/5,1)*5),'Age Factors'!$C$1:$AJ$1,0))),2))^INDEX('Scoring Coefficients'!$F$2:$F$33,MATCH($C45&amp;F$2,'Scoring Coefficients'!$A$2:$A$33,0)))),0),0)</f>
        <v>0</v>
      </c>
      <c r="G47" s="27">
        <f>IF(AND(G45&lt;&gt;0,G45&lt;&gt;"",$D45&lt;&gt;""),IFERROR(INT(INDEX('Scoring Coefficients'!$D$2:$D$33,MATCH($C45&amp;G$2,'Scoring Coefficients'!$A$2:$A$33,0))*(((INT((G45*100)*INDEX('Age Factors'!$C$2:$AJ$24,MATCH(G$2,'Age Factors'!$B$2:$B$24,0),MATCH($C45&amp;IF($D45&lt;30,30,FLOOR($D45/5,1)*5),'Age Factors'!$C$1:$AJ$1,0))))-INDEX('Scoring Coefficients'!$E$2:$E$33,MATCH($C45&amp;G$2,'Scoring Coefficients'!$A$2:$A$33,0)))^INDEX('Scoring Coefficients'!$F$2:$F$33,MATCH($C45&amp;G$2,'Scoring Coefficients'!$A$2:$A$33,0)))),0),0)</f>
        <v>0</v>
      </c>
      <c r="H47" s="27">
        <f>IF(AND(H45&lt;&gt;0,H45&lt;&gt;"",$D45&lt;&gt;""),IFERROR(INT(INDEX('Scoring Coefficients'!$D$2:$D$41,MATCH($C45&amp;H$2,'Scoring Coefficients'!$A$2:$A$41,0))*((ROUNDDOWN((H45*INDEX('Age Factors'!$C$2:$AJ$28,MATCH(H$2,'Age Factors'!$B$2:$B$28,0),MATCH($C45&amp;IF($D45&lt;30,30,FLOOR($D45/5,1)*5),'Age Factors'!$C$1:$AJ$1,0))),2)-INDEX('Scoring Coefficients'!$E$2:$E$41,MATCH($C45&amp;H$2,'Scoring Coefficients'!$A$2:$A$41,0)))^INDEX('Scoring Coefficients'!$F$2:$F$41,MATCH($C45&amp;H$2,'Scoring Coefficients'!$A$2:$A$41,0)))),0),0)</f>
        <v>0</v>
      </c>
      <c r="I47" s="27">
        <f>IF(AND(I45&lt;&gt;0,I45&lt;&gt;"",$D45&lt;&gt;""),IFERROR(INT(INDEX('Scoring Coefficients'!$D$2:$D$33,MATCH($C45&amp;I$2,'Scoring Coefficients'!$A$2:$A$33,0))*(((INT((I45*100)*INDEX('Age Factors'!$C$2:$AJ$24,MATCH(I$2,'Age Factors'!$B$2:$B$24,0),MATCH($C45&amp;IF($D45&lt;30,30,FLOOR($D45/5,1)*5),'Age Factors'!$C$1:$AJ$1,0))))-INDEX('Scoring Coefficients'!$E$2:$E$33,MATCH($C45&amp;I$2,'Scoring Coefficients'!$A$2:$A$33,0)))^INDEX('Scoring Coefficients'!$F$2:$F$33,MATCH($C45&amp;I$2,'Scoring Coefficients'!$A$2:$A$33,0)))),0),0)</f>
        <v>0</v>
      </c>
      <c r="J47" s="27">
        <f>IF(AND(J45&lt;&gt;0,J45&lt;&gt;"",$D45&lt;&gt;""),IFERROR(INT(INDEX('Scoring Coefficients'!$D$2:$D$33,MATCH($C45&amp;J$2,'Scoring Coefficients'!$A$2:$A$33,0))*((INDEX('Scoring Coefficients'!$E$2:$E$33,MATCH($C45&amp;J$2,'Scoring Coefficients'!$A$2:$A$33,0))-ROUNDUP((IFERROR((LEFT(J45,FIND(":",J45)-1)*60)+RIGHT(J45,LEN(J45)-FIND(":",J45)),J45)*INDEX('Age Factors'!$C$2:$AJ$24,MATCH(J$2,'Age Factors'!$B$2:$B$24,0),MATCH($C45&amp;IF($D45&lt;30,30,FLOOR($D45/5,1)*5),'Age Factors'!$C$1:$AJ$1,0))),2))^INDEX('Scoring Coefficients'!$F$2:$F$33,MATCH($C45&amp;J$2,'Scoring Coefficients'!$A$2:$A$33,0)))),0),0)</f>
        <v>0</v>
      </c>
      <c r="K47" s="46"/>
      <c r="L47" s="27">
        <f>IF(AND(L45&lt;&gt;0,L45&lt;&gt;"",$D45&lt;&gt;""),IFERROR(INT(INDEX('Scoring Coefficients'!$D$2:$D$33,MATCH($C45&amp;L$2,'Scoring Coefficients'!$A$2:$A$33,0))*((INDEX('Scoring Coefficients'!$E$2:$E$33,MATCH($C45&amp;L$2,'Scoring Coefficients'!$A$2:$A$33,0))-ROUNDUP((IFERROR((LEFT(L45,FIND(":",L45)-1)*60)+RIGHT(L45,LEN(L45)-FIND(":",L45)),L45)*INDEX('Age Factors'!$C$2:$AJ$24,MATCH(L$2,'Age Factors'!$B$2:$B$24,0),MATCH($C45&amp;IF($D45&lt;30,30,FLOOR($D45/5,1)*5),'Age Factors'!$C$1:$AJ$1,0))),2))^INDEX('Scoring Coefficients'!$F$2:$F$33,MATCH($C45&amp;L$2,'Scoring Coefficients'!$A$2:$A$33,0)))),0),0)</f>
        <v>0</v>
      </c>
      <c r="M47" s="27">
        <f>IF(AND(M45&lt;&gt;0,M45&lt;&gt;"",$D45&lt;&gt;""),IFERROR(INT(INDEX('Scoring Coefficients'!$D$2:$D$41,MATCH($C45&amp;M$2,'Scoring Coefficients'!$A$2:$A$41,0))*((ROUNDDOWN((M45*INDEX('Age Factors'!$C$2:$AJ$28,MATCH(M$2,'Age Factors'!$B$2:$B$28,0),MATCH($C45&amp;IF($D45&lt;30,30,FLOOR($D45/5,1)*5),'Age Factors'!$C$1:$AJ$1,0))),2)-INDEX('Scoring Coefficients'!$E$2:$E$41,MATCH($C45&amp;M$2,'Scoring Coefficients'!$A$2:$A$41,0)))^INDEX('Scoring Coefficients'!$F$2:$F$41,MATCH($C45&amp;M$2,'Scoring Coefficients'!$A$2:$A$41,0)))),0),0)</f>
        <v>0</v>
      </c>
      <c r="N47" s="27">
        <f>IF(AND(N45&lt;&gt;0,N45&lt;&gt;"",$D45&lt;&gt;""),IFERROR(INT(INDEX('Scoring Coefficients'!$D$2:$D$33,MATCH($C45&amp;N$2,'Scoring Coefficients'!$A$2:$A$33,0))*(((INT((N45*100)*INDEX('Age Factors'!$C$2:$AJ$24,MATCH(N$2,'Age Factors'!$B$2:$B$24,0),MATCH($C45&amp;IF($D45&lt;30,30,FLOOR($D45/5,1)*5),'Age Factors'!$C$1:$AJ$1,0))))-INDEX('Scoring Coefficients'!$E$2:$E$33,MATCH($C45&amp;N$2,'Scoring Coefficients'!$A$2:$A$33,0)))^INDEX('Scoring Coefficients'!$F$2:$F$33,MATCH($C45&amp;N$2,'Scoring Coefficients'!$A$2:$A$33,0)))),0),0)</f>
        <v>0</v>
      </c>
      <c r="O47" s="27">
        <f>IF(AND(O45&lt;&gt;0,O45&lt;&gt;"",$D45&lt;&gt;""),IFERROR(INT(INDEX('Scoring Coefficients'!$D$2:$D$41,MATCH($C45&amp;O$2,'Scoring Coefficients'!$A$2:$A$41,0))*((ROUNDDOWN((O45*INDEX('Age Factors'!$C$2:$AJ$28,MATCH(O$2,'Age Factors'!$B$2:$B$28,0),MATCH($C45&amp;IF($D45&lt;30,30,FLOOR($D45/5,1)*5),'Age Factors'!$C$1:$AJ$1,0))),2)-INDEX('Scoring Coefficients'!$E$2:$E$41,MATCH($C45&amp;O$2,'Scoring Coefficients'!$A$2:$A$41,0)))^INDEX('Scoring Coefficients'!$F$2:$F$41,MATCH($C45&amp;O$2,'Scoring Coefficients'!$A$2:$A$41,0)))),0),0)</f>
        <v>0</v>
      </c>
      <c r="P47" s="27">
        <f>IF(AND(P45&lt;&gt;0,P45&lt;&gt;"",$D45&lt;&gt;""),IFERROR(INT(INDEX('Scoring Coefficients'!$D$2:$D$33,MATCH($C45&amp;P$2,'Scoring Coefficients'!$A$2:$A$33,0))*((INDEX('Scoring Coefficients'!$E$2:$E$33,MATCH($C45&amp;P$2,'Scoring Coefficients'!$A$2:$A$33,0))-ROUNDUP((IFERROR((LEFT(P45,FIND(":",P45)-1)*60)+RIGHT(P45,LEN(P45)-FIND(":",P45)),P45)*INDEX('Age Factors'!$C$2:$AJ$24,MATCH(P$2,'Age Factors'!$B$2:$B$24,0),MATCH($C45&amp;IF($D45&lt;30,30,FLOOR($D45/5,1)*5),'Age Factors'!$C$1:$AJ$1,0))),2))^INDEX('Scoring Coefficients'!$F$2:$F$33,MATCH($C45&amp;P$2,'Scoring Coefficients'!$A$2:$A$33,0)))),0),0)</f>
        <v>0</v>
      </c>
      <c r="Q47" s="46"/>
    </row>
    <row r="48" spans="1:27" ht="15" customHeight="1" x14ac:dyDescent="0.25">
      <c r="A48" s="39"/>
      <c r="B48" s="39"/>
      <c r="C48" s="41" t="s">
        <v>77</v>
      </c>
      <c r="D48" s="43"/>
      <c r="E48" s="45">
        <f>IF(OR(G48="DNS",H48="DNS",I48="DNS",J48="DNS",L48="DNS",M48="DNS",N48="DNS",O48="DNS",P48="DNS"),"DNF",SUM(F50,G50,H50,I50,J50)+SUM(L50,M50,N50,O50,P50))</f>
        <v>0</v>
      </c>
      <c r="F48" s="26"/>
      <c r="G48" s="26"/>
      <c r="H48" s="28"/>
      <c r="I48" s="28"/>
      <c r="J48" s="29"/>
      <c r="K48" s="45">
        <f>IF(OR(G48="DNS",H48="DNS",I48="DNS",J48="DNS"),"DNF",SUM(F50,G50,H50,I50,J50))</f>
        <v>0</v>
      </c>
      <c r="L48" s="28"/>
      <c r="M48" s="28"/>
      <c r="N48" s="28"/>
      <c r="O48" s="28"/>
      <c r="P48" s="29"/>
      <c r="Q48" s="45">
        <f>IF(OR(L48="DNS",M48="DNS",N48="DNS",O48="DNS",P48="DNS"),"DNF",SUM(L50,M50,N50,O50,P50))</f>
        <v>0</v>
      </c>
    </row>
    <row r="49" spans="1:17" ht="15" customHeight="1" x14ac:dyDescent="0.25">
      <c r="A49" s="48"/>
      <c r="B49" s="48"/>
      <c r="C49" s="49"/>
      <c r="D49" s="50"/>
      <c r="E49" s="47"/>
      <c r="F49" s="29"/>
      <c r="G49" s="29"/>
      <c r="H49" s="32"/>
      <c r="I49" s="32"/>
      <c r="J49" s="32"/>
      <c r="K49" s="47"/>
      <c r="L49" s="29"/>
      <c r="M49" s="32"/>
      <c r="N49" s="32"/>
      <c r="O49" s="32"/>
      <c r="P49" s="32"/>
      <c r="Q49" s="47"/>
    </row>
    <row r="50" spans="1:17" ht="15" customHeight="1" x14ac:dyDescent="0.2">
      <c r="A50" s="40"/>
      <c r="B50" s="40"/>
      <c r="C50" s="42"/>
      <c r="D50" s="44"/>
      <c r="E50" s="46"/>
      <c r="F50" s="27">
        <f>IF(AND(F48&lt;&gt;0,F48&lt;&gt;"",$D48&lt;&gt;""),IFERROR(INT(INDEX('Scoring Coefficients'!$D$2:$D$33,MATCH($C48&amp;F$2,'Scoring Coefficients'!$A$2:$A$33,0))*((INDEX('Scoring Coefficients'!$E$2:$E$33,MATCH($C48&amp;F$2,'Scoring Coefficients'!$A$2:$A$33,0))-ROUNDUP((IFERROR((LEFT(F48,FIND(":",F48)-1)*60)+RIGHT(F48,LEN(F48)-FIND(":",F48)),F48)*INDEX('Age Factors'!$C$2:$AJ$24,MATCH(F$2,'Age Factors'!$B$2:$B$24,0),MATCH($C48&amp;IF($D48&lt;30,30,FLOOR($D48/5,1)*5),'Age Factors'!$C$1:$AJ$1,0))),2))^INDEX('Scoring Coefficients'!$F$2:$F$33,MATCH($C48&amp;F$2,'Scoring Coefficients'!$A$2:$A$33,0)))),0),0)</f>
        <v>0</v>
      </c>
      <c r="G50" s="27">
        <f>IF(AND(G48&lt;&gt;0,G48&lt;&gt;"",$D48&lt;&gt;""),IFERROR(INT(INDEX('Scoring Coefficients'!$D$2:$D$33,MATCH($C48&amp;G$2,'Scoring Coefficients'!$A$2:$A$33,0))*(((INT((G48*100)*INDEX('Age Factors'!$C$2:$AJ$24,MATCH(G$2,'Age Factors'!$B$2:$B$24,0),MATCH($C48&amp;IF($D48&lt;30,30,FLOOR($D48/5,1)*5),'Age Factors'!$C$1:$AJ$1,0))))-INDEX('Scoring Coefficients'!$E$2:$E$33,MATCH($C48&amp;G$2,'Scoring Coefficients'!$A$2:$A$33,0)))^INDEX('Scoring Coefficients'!$F$2:$F$33,MATCH($C48&amp;G$2,'Scoring Coefficients'!$A$2:$A$33,0)))),0),0)</f>
        <v>0</v>
      </c>
      <c r="H50" s="27">
        <f>IF(AND(H48&lt;&gt;0,H48&lt;&gt;"",$D48&lt;&gt;""),IFERROR(INT(INDEX('Scoring Coefficients'!$D$2:$D$41,MATCH($C48&amp;H$2,'Scoring Coefficients'!$A$2:$A$41,0))*((ROUNDDOWN((H48*INDEX('Age Factors'!$C$2:$AJ$28,MATCH(H$2,'Age Factors'!$B$2:$B$28,0),MATCH($C48&amp;IF($D48&lt;30,30,FLOOR($D48/5,1)*5),'Age Factors'!$C$1:$AJ$1,0))),2)-INDEX('Scoring Coefficients'!$E$2:$E$41,MATCH($C48&amp;H$2,'Scoring Coefficients'!$A$2:$A$41,0)))^INDEX('Scoring Coefficients'!$F$2:$F$41,MATCH($C48&amp;H$2,'Scoring Coefficients'!$A$2:$A$41,0)))),0),0)</f>
        <v>0</v>
      </c>
      <c r="I50" s="27">
        <f>IF(AND(I48&lt;&gt;0,I48&lt;&gt;"",$D48&lt;&gt;""),IFERROR(INT(INDEX('Scoring Coefficients'!$D$2:$D$33,MATCH($C48&amp;I$2,'Scoring Coefficients'!$A$2:$A$33,0))*(((INT((I48*100)*INDEX('Age Factors'!$C$2:$AJ$24,MATCH(I$2,'Age Factors'!$B$2:$B$24,0),MATCH($C48&amp;IF($D48&lt;30,30,FLOOR($D48/5,1)*5),'Age Factors'!$C$1:$AJ$1,0))))-INDEX('Scoring Coefficients'!$E$2:$E$33,MATCH($C48&amp;I$2,'Scoring Coefficients'!$A$2:$A$33,0)))^INDEX('Scoring Coefficients'!$F$2:$F$33,MATCH($C48&amp;I$2,'Scoring Coefficients'!$A$2:$A$33,0)))),0),0)</f>
        <v>0</v>
      </c>
      <c r="J50" s="27">
        <f>IF(AND(J48&lt;&gt;0,J48&lt;&gt;"",$D48&lt;&gt;""),IFERROR(INT(INDEX('Scoring Coefficients'!$D$2:$D$33,MATCH($C48&amp;J$2,'Scoring Coefficients'!$A$2:$A$33,0))*((INDEX('Scoring Coefficients'!$E$2:$E$33,MATCH($C48&amp;J$2,'Scoring Coefficients'!$A$2:$A$33,0))-ROUNDUP((IFERROR((LEFT(J48,FIND(":",J48)-1)*60)+RIGHT(J48,LEN(J48)-FIND(":",J48)),J48)*INDEX('Age Factors'!$C$2:$AJ$24,MATCH(J$2,'Age Factors'!$B$2:$B$24,0),MATCH($C48&amp;IF($D48&lt;30,30,FLOOR($D48/5,1)*5),'Age Factors'!$C$1:$AJ$1,0))),2))^INDEX('Scoring Coefficients'!$F$2:$F$33,MATCH($C48&amp;J$2,'Scoring Coefficients'!$A$2:$A$33,0)))),0),0)</f>
        <v>0</v>
      </c>
      <c r="K50" s="46"/>
      <c r="L50" s="27">
        <f>IF(AND(L48&lt;&gt;0,L48&lt;&gt;"",$D48&lt;&gt;""),IFERROR(INT(INDEX('Scoring Coefficients'!$D$2:$D$33,MATCH($C48&amp;L$2,'Scoring Coefficients'!$A$2:$A$33,0))*((INDEX('Scoring Coefficients'!$E$2:$E$33,MATCH($C48&amp;L$2,'Scoring Coefficients'!$A$2:$A$33,0))-ROUNDUP((IFERROR((LEFT(L48,FIND(":",L48)-1)*60)+RIGHT(L48,LEN(L48)-FIND(":",L48)),L48)*INDEX('Age Factors'!$C$2:$AJ$24,MATCH(L$2,'Age Factors'!$B$2:$B$24,0),MATCH($C48&amp;IF($D48&lt;30,30,FLOOR($D48/5,1)*5),'Age Factors'!$C$1:$AJ$1,0))),2))^INDEX('Scoring Coefficients'!$F$2:$F$33,MATCH($C48&amp;L$2,'Scoring Coefficients'!$A$2:$A$33,0)))),0),0)</f>
        <v>0</v>
      </c>
      <c r="M50" s="27">
        <f>IF(AND(M48&lt;&gt;0,M48&lt;&gt;"",$D48&lt;&gt;""),IFERROR(INT(INDEX('Scoring Coefficients'!$D$2:$D$41,MATCH($C48&amp;M$2,'Scoring Coefficients'!$A$2:$A$41,0))*((ROUNDDOWN((M48*INDEX('Age Factors'!$C$2:$AJ$28,MATCH(M$2,'Age Factors'!$B$2:$B$28,0),MATCH($C48&amp;IF($D48&lt;30,30,FLOOR($D48/5,1)*5),'Age Factors'!$C$1:$AJ$1,0))),2)-INDEX('Scoring Coefficients'!$E$2:$E$41,MATCH($C48&amp;M$2,'Scoring Coefficients'!$A$2:$A$41,0)))^INDEX('Scoring Coefficients'!$F$2:$F$41,MATCH($C48&amp;M$2,'Scoring Coefficients'!$A$2:$A$41,0)))),0),0)</f>
        <v>0</v>
      </c>
      <c r="N50" s="27">
        <f>IF(AND(N48&lt;&gt;0,N48&lt;&gt;"",$D48&lt;&gt;""),IFERROR(INT(INDEX('Scoring Coefficients'!$D$2:$D$33,MATCH($C48&amp;N$2,'Scoring Coefficients'!$A$2:$A$33,0))*(((INT((N48*100)*INDEX('Age Factors'!$C$2:$AJ$24,MATCH(N$2,'Age Factors'!$B$2:$B$24,0),MATCH($C48&amp;IF($D48&lt;30,30,FLOOR($D48/5,1)*5),'Age Factors'!$C$1:$AJ$1,0))))-INDEX('Scoring Coefficients'!$E$2:$E$33,MATCH($C48&amp;N$2,'Scoring Coefficients'!$A$2:$A$33,0)))^INDEX('Scoring Coefficients'!$F$2:$F$33,MATCH($C48&amp;N$2,'Scoring Coefficients'!$A$2:$A$33,0)))),0),0)</f>
        <v>0</v>
      </c>
      <c r="O50" s="27">
        <f>IF(AND(O48&lt;&gt;0,O48&lt;&gt;"",$D48&lt;&gt;""),IFERROR(INT(INDEX('Scoring Coefficients'!$D$2:$D$41,MATCH($C48&amp;O$2,'Scoring Coefficients'!$A$2:$A$41,0))*((ROUNDDOWN((O48*INDEX('Age Factors'!$C$2:$AJ$28,MATCH(O$2,'Age Factors'!$B$2:$B$28,0),MATCH($C48&amp;IF($D48&lt;30,30,FLOOR($D48/5,1)*5),'Age Factors'!$C$1:$AJ$1,0))),2)-INDEX('Scoring Coefficients'!$E$2:$E$41,MATCH($C48&amp;O$2,'Scoring Coefficients'!$A$2:$A$41,0)))^INDEX('Scoring Coefficients'!$F$2:$F$41,MATCH($C48&amp;O$2,'Scoring Coefficients'!$A$2:$A$41,0)))),0),0)</f>
        <v>0</v>
      </c>
      <c r="P50" s="27">
        <f>IF(AND(P48&lt;&gt;0,P48&lt;&gt;"",$D48&lt;&gt;""),IFERROR(INT(INDEX('Scoring Coefficients'!$D$2:$D$33,MATCH($C48&amp;P$2,'Scoring Coefficients'!$A$2:$A$33,0))*((INDEX('Scoring Coefficients'!$E$2:$E$33,MATCH($C48&amp;P$2,'Scoring Coefficients'!$A$2:$A$33,0))-ROUNDUP((IFERROR((LEFT(P48,FIND(":",P48)-1)*60)+RIGHT(P48,LEN(P48)-FIND(":",P48)),P48)*INDEX('Age Factors'!$C$2:$AJ$24,MATCH(P$2,'Age Factors'!$B$2:$B$24,0),MATCH($C48&amp;IF($D48&lt;30,30,FLOOR($D48/5,1)*5),'Age Factors'!$C$1:$AJ$1,0))),2))^INDEX('Scoring Coefficients'!$F$2:$F$33,MATCH($C48&amp;P$2,'Scoring Coefficients'!$A$2:$A$33,0)))),0),0)</f>
        <v>0</v>
      </c>
      <c r="Q50" s="46"/>
    </row>
    <row r="51" spans="1:17" ht="15" customHeight="1" x14ac:dyDescent="0.25">
      <c r="A51" s="39"/>
      <c r="B51" s="39"/>
      <c r="C51" s="41" t="s">
        <v>77</v>
      </c>
      <c r="D51" s="43"/>
      <c r="E51" s="45">
        <f>IF(OR(G51="DNS",H51="DNS",I51="DNS",J51="DNS",L51="DNS",M51="DNS",N51="DNS",O51="DNS",P51="DNS"),"DNF",SUM(F53,G53,H53,I53,J53)+SUM(L53,M53,N53,O53,P53))</f>
        <v>0</v>
      </c>
      <c r="F51" s="26"/>
      <c r="G51" s="26"/>
      <c r="H51" s="28"/>
      <c r="I51" s="28"/>
      <c r="J51" s="29"/>
      <c r="K51" s="45">
        <f>IF(OR(G51="DNS",H51="DNS",I51="DNS",J51="DNS"),"DNF",SUM(F53,G53,H53,I53,J53))</f>
        <v>0</v>
      </c>
      <c r="L51" s="28"/>
      <c r="M51" s="28"/>
      <c r="N51" s="28"/>
      <c r="O51" s="28"/>
      <c r="P51" s="29"/>
      <c r="Q51" s="45">
        <f>IF(OR(L51="DNS",M51="DNS",N51="DNS",O51="DNS",P51="DNS"),"DNF",SUM(L53,M53,N53,O53,P53))</f>
        <v>0</v>
      </c>
    </row>
    <row r="52" spans="1:17" ht="15" customHeight="1" x14ac:dyDescent="0.25">
      <c r="A52" s="48"/>
      <c r="B52" s="48"/>
      <c r="C52" s="49"/>
      <c r="D52" s="50"/>
      <c r="E52" s="47"/>
      <c r="F52" s="29"/>
      <c r="G52" s="29"/>
      <c r="H52" s="32"/>
      <c r="I52" s="32"/>
      <c r="J52" s="32"/>
      <c r="K52" s="47"/>
      <c r="L52" s="29"/>
      <c r="M52" s="32"/>
      <c r="N52" s="32"/>
      <c r="O52" s="32"/>
      <c r="P52" s="32"/>
      <c r="Q52" s="47"/>
    </row>
    <row r="53" spans="1:17" ht="15" customHeight="1" x14ac:dyDescent="0.2">
      <c r="A53" s="40"/>
      <c r="B53" s="40"/>
      <c r="C53" s="42"/>
      <c r="D53" s="44"/>
      <c r="E53" s="46"/>
      <c r="F53" s="27">
        <f>IF(AND(F51&lt;&gt;0,F51&lt;&gt;"",$D51&lt;&gt;""),IFERROR(INT(INDEX('Scoring Coefficients'!$D$2:$D$33,MATCH($C51&amp;F$2,'Scoring Coefficients'!$A$2:$A$33,0))*((INDEX('Scoring Coefficients'!$E$2:$E$33,MATCH($C51&amp;F$2,'Scoring Coefficients'!$A$2:$A$33,0))-ROUNDUP((IFERROR((LEFT(F51,FIND(":",F51)-1)*60)+RIGHT(F51,LEN(F51)-FIND(":",F51)),F51)*INDEX('Age Factors'!$C$2:$AJ$24,MATCH(F$2,'Age Factors'!$B$2:$B$24,0),MATCH($C51&amp;IF($D51&lt;30,30,FLOOR($D51/5,1)*5),'Age Factors'!$C$1:$AJ$1,0))),2))^INDEX('Scoring Coefficients'!$F$2:$F$33,MATCH($C51&amp;F$2,'Scoring Coefficients'!$A$2:$A$33,0)))),0),0)</f>
        <v>0</v>
      </c>
      <c r="G53" s="27">
        <f>IF(AND(G51&lt;&gt;0,G51&lt;&gt;"",$D51&lt;&gt;""),IFERROR(INT(INDEX('Scoring Coefficients'!$D$2:$D$33,MATCH($C51&amp;G$2,'Scoring Coefficients'!$A$2:$A$33,0))*(((INT((G51*100)*INDEX('Age Factors'!$C$2:$AJ$24,MATCH(G$2,'Age Factors'!$B$2:$B$24,0),MATCH($C51&amp;IF($D51&lt;30,30,FLOOR($D51/5,1)*5),'Age Factors'!$C$1:$AJ$1,0))))-INDEX('Scoring Coefficients'!$E$2:$E$33,MATCH($C51&amp;G$2,'Scoring Coefficients'!$A$2:$A$33,0)))^INDEX('Scoring Coefficients'!$F$2:$F$33,MATCH($C51&amp;G$2,'Scoring Coefficients'!$A$2:$A$33,0)))),0),0)</f>
        <v>0</v>
      </c>
      <c r="H53" s="27">
        <f>IF(AND(H51&lt;&gt;0,H51&lt;&gt;"",$D51&lt;&gt;""),IFERROR(INT(INDEX('Scoring Coefficients'!$D$2:$D$41,MATCH($C51&amp;H$2,'Scoring Coefficients'!$A$2:$A$41,0))*((ROUNDDOWN((H51*INDEX('Age Factors'!$C$2:$AJ$28,MATCH(H$2,'Age Factors'!$B$2:$B$28,0),MATCH($C51&amp;IF($D51&lt;30,30,FLOOR($D51/5,1)*5),'Age Factors'!$C$1:$AJ$1,0))),2)-INDEX('Scoring Coefficients'!$E$2:$E$41,MATCH($C51&amp;H$2,'Scoring Coefficients'!$A$2:$A$41,0)))^INDEX('Scoring Coefficients'!$F$2:$F$41,MATCH($C51&amp;H$2,'Scoring Coefficients'!$A$2:$A$41,0)))),0),0)</f>
        <v>0</v>
      </c>
      <c r="I53" s="27">
        <f>IF(AND(I51&lt;&gt;0,I51&lt;&gt;"",$D51&lt;&gt;""),IFERROR(INT(INDEX('Scoring Coefficients'!$D$2:$D$33,MATCH($C51&amp;I$2,'Scoring Coefficients'!$A$2:$A$33,0))*(((INT((I51*100)*INDEX('Age Factors'!$C$2:$AJ$24,MATCH(I$2,'Age Factors'!$B$2:$B$24,0),MATCH($C51&amp;IF($D51&lt;30,30,FLOOR($D51/5,1)*5),'Age Factors'!$C$1:$AJ$1,0))))-INDEX('Scoring Coefficients'!$E$2:$E$33,MATCH($C51&amp;I$2,'Scoring Coefficients'!$A$2:$A$33,0)))^INDEX('Scoring Coefficients'!$F$2:$F$33,MATCH($C51&amp;I$2,'Scoring Coefficients'!$A$2:$A$33,0)))),0),0)</f>
        <v>0</v>
      </c>
      <c r="J53" s="27">
        <f>IF(AND(J51&lt;&gt;0,J51&lt;&gt;"",$D51&lt;&gt;""),IFERROR(INT(INDEX('Scoring Coefficients'!$D$2:$D$33,MATCH($C51&amp;J$2,'Scoring Coefficients'!$A$2:$A$33,0))*((INDEX('Scoring Coefficients'!$E$2:$E$33,MATCH($C51&amp;J$2,'Scoring Coefficients'!$A$2:$A$33,0))-ROUNDUP((IFERROR((LEFT(J51,FIND(":",J51)-1)*60)+RIGHT(J51,LEN(J51)-FIND(":",J51)),J51)*INDEX('Age Factors'!$C$2:$AJ$24,MATCH(J$2,'Age Factors'!$B$2:$B$24,0),MATCH($C51&amp;IF($D51&lt;30,30,FLOOR($D51/5,1)*5),'Age Factors'!$C$1:$AJ$1,0))),2))^INDEX('Scoring Coefficients'!$F$2:$F$33,MATCH($C51&amp;J$2,'Scoring Coefficients'!$A$2:$A$33,0)))),0),0)</f>
        <v>0</v>
      </c>
      <c r="K53" s="46"/>
      <c r="L53" s="27">
        <f>IF(AND(L51&lt;&gt;0,L51&lt;&gt;"",$D51&lt;&gt;""),IFERROR(INT(INDEX('Scoring Coefficients'!$D$2:$D$33,MATCH($C51&amp;L$2,'Scoring Coefficients'!$A$2:$A$33,0))*((INDEX('Scoring Coefficients'!$E$2:$E$33,MATCH($C51&amp;L$2,'Scoring Coefficients'!$A$2:$A$33,0))-ROUNDUP((IFERROR((LEFT(L51,FIND(":",L51)-1)*60)+RIGHT(L51,LEN(L51)-FIND(":",L51)),L51)*INDEX('Age Factors'!$C$2:$AJ$24,MATCH(L$2,'Age Factors'!$B$2:$B$24,0),MATCH($C51&amp;IF($D51&lt;30,30,FLOOR($D51/5,1)*5),'Age Factors'!$C$1:$AJ$1,0))),2))^INDEX('Scoring Coefficients'!$F$2:$F$33,MATCH($C51&amp;L$2,'Scoring Coefficients'!$A$2:$A$33,0)))),0),0)</f>
        <v>0</v>
      </c>
      <c r="M53" s="27">
        <f>IF(AND(M51&lt;&gt;0,M51&lt;&gt;"",$D51&lt;&gt;""),IFERROR(INT(INDEX('Scoring Coefficients'!$D$2:$D$41,MATCH($C51&amp;M$2,'Scoring Coefficients'!$A$2:$A$41,0))*((ROUNDDOWN((M51*INDEX('Age Factors'!$C$2:$AJ$28,MATCH(M$2,'Age Factors'!$B$2:$B$28,0),MATCH($C51&amp;IF($D51&lt;30,30,FLOOR($D51/5,1)*5),'Age Factors'!$C$1:$AJ$1,0))),2)-INDEX('Scoring Coefficients'!$E$2:$E$41,MATCH($C51&amp;M$2,'Scoring Coefficients'!$A$2:$A$41,0)))^INDEX('Scoring Coefficients'!$F$2:$F$41,MATCH($C51&amp;M$2,'Scoring Coefficients'!$A$2:$A$41,0)))),0),0)</f>
        <v>0</v>
      </c>
      <c r="N53" s="27">
        <f>IF(AND(N51&lt;&gt;0,N51&lt;&gt;"",$D51&lt;&gt;""),IFERROR(INT(INDEX('Scoring Coefficients'!$D$2:$D$33,MATCH($C51&amp;N$2,'Scoring Coefficients'!$A$2:$A$33,0))*(((INT((N51*100)*INDEX('Age Factors'!$C$2:$AJ$24,MATCH(N$2,'Age Factors'!$B$2:$B$24,0),MATCH($C51&amp;IF($D51&lt;30,30,FLOOR($D51/5,1)*5),'Age Factors'!$C$1:$AJ$1,0))))-INDEX('Scoring Coefficients'!$E$2:$E$33,MATCH($C51&amp;N$2,'Scoring Coefficients'!$A$2:$A$33,0)))^INDEX('Scoring Coefficients'!$F$2:$F$33,MATCH($C51&amp;N$2,'Scoring Coefficients'!$A$2:$A$33,0)))),0),0)</f>
        <v>0</v>
      </c>
      <c r="O53" s="27">
        <f>IF(AND(O51&lt;&gt;0,O51&lt;&gt;"",$D51&lt;&gt;""),IFERROR(INT(INDEX('Scoring Coefficients'!$D$2:$D$41,MATCH($C51&amp;O$2,'Scoring Coefficients'!$A$2:$A$41,0))*((ROUNDDOWN((O51*INDEX('Age Factors'!$C$2:$AJ$28,MATCH(O$2,'Age Factors'!$B$2:$B$28,0),MATCH($C51&amp;IF($D51&lt;30,30,FLOOR($D51/5,1)*5),'Age Factors'!$C$1:$AJ$1,0))),2)-INDEX('Scoring Coefficients'!$E$2:$E$41,MATCH($C51&amp;O$2,'Scoring Coefficients'!$A$2:$A$41,0)))^INDEX('Scoring Coefficients'!$F$2:$F$41,MATCH($C51&amp;O$2,'Scoring Coefficients'!$A$2:$A$41,0)))),0),0)</f>
        <v>0</v>
      </c>
      <c r="P53" s="27">
        <f>IF(AND(P51&lt;&gt;0,P51&lt;&gt;"",$D51&lt;&gt;""),IFERROR(INT(INDEX('Scoring Coefficients'!$D$2:$D$33,MATCH($C51&amp;P$2,'Scoring Coefficients'!$A$2:$A$33,0))*((INDEX('Scoring Coefficients'!$E$2:$E$33,MATCH($C51&amp;P$2,'Scoring Coefficients'!$A$2:$A$33,0))-ROUNDUP((IFERROR((LEFT(P51,FIND(":",P51)-1)*60)+RIGHT(P51,LEN(P51)-FIND(":",P51)),P51)*INDEX('Age Factors'!$C$2:$AJ$24,MATCH(P$2,'Age Factors'!$B$2:$B$24,0),MATCH($C51&amp;IF($D51&lt;30,30,FLOOR($D51/5,1)*5),'Age Factors'!$C$1:$AJ$1,0))),2))^INDEX('Scoring Coefficients'!$F$2:$F$33,MATCH($C51&amp;P$2,'Scoring Coefficients'!$A$2:$A$33,0)))),0),0)</f>
        <v>0</v>
      </c>
      <c r="Q53" s="46"/>
    </row>
    <row r="54" spans="1:17" ht="15" customHeight="1" x14ac:dyDescent="0.25">
      <c r="A54" s="39"/>
      <c r="B54" s="39"/>
      <c r="C54" s="41" t="s">
        <v>77</v>
      </c>
      <c r="D54" s="43"/>
      <c r="E54" s="45">
        <f>IF(OR(G54="DNS",H54="DNS",I54="DNS",J54="DNS",L54="DNS",M54="DNS",N54="DNS",O54="DNS",P54="DNS"),"DNF",SUM(F56,G56,H56,I56,J56)+SUM(L56,M56,N56,O56,P56))</f>
        <v>0</v>
      </c>
      <c r="F54" s="26"/>
      <c r="G54" s="26"/>
      <c r="H54" s="28"/>
      <c r="I54" s="28"/>
      <c r="J54" s="29"/>
      <c r="K54" s="45">
        <f>IF(OR(G54="DNS",H54="DNS",I54="DNS",J54="DNS"),"DNF",SUM(F56,G56,H56,I56,J56))</f>
        <v>0</v>
      </c>
      <c r="L54" s="28"/>
      <c r="M54" s="28"/>
      <c r="N54" s="28"/>
      <c r="O54" s="28"/>
      <c r="P54" s="29"/>
      <c r="Q54" s="45">
        <f>IF(OR(L54="DNS",M54="DNS",N54="DNS",O54="DNS",P54="DNS"),"DNF",SUM(L56,M56,N56,O56,P56))</f>
        <v>0</v>
      </c>
    </row>
    <row r="55" spans="1:17" ht="15" customHeight="1" x14ac:dyDescent="0.25">
      <c r="A55" s="48"/>
      <c r="B55" s="48"/>
      <c r="C55" s="49"/>
      <c r="D55" s="50"/>
      <c r="E55" s="47"/>
      <c r="F55" s="29"/>
      <c r="G55" s="29"/>
      <c r="H55" s="32"/>
      <c r="I55" s="32"/>
      <c r="J55" s="32"/>
      <c r="K55" s="47"/>
      <c r="L55" s="29"/>
      <c r="M55" s="32"/>
      <c r="N55" s="32"/>
      <c r="O55" s="32"/>
      <c r="P55" s="32"/>
      <c r="Q55" s="47"/>
    </row>
    <row r="56" spans="1:17" ht="15" customHeight="1" x14ac:dyDescent="0.2">
      <c r="A56" s="40"/>
      <c r="B56" s="40"/>
      <c r="C56" s="42"/>
      <c r="D56" s="44"/>
      <c r="E56" s="46"/>
      <c r="F56" s="27">
        <f>IF(AND(F54&lt;&gt;0,F54&lt;&gt;"",$D54&lt;&gt;""),IFERROR(INT(INDEX('Scoring Coefficients'!$D$2:$D$33,MATCH($C54&amp;F$2,'Scoring Coefficients'!$A$2:$A$33,0))*((INDEX('Scoring Coefficients'!$E$2:$E$33,MATCH($C54&amp;F$2,'Scoring Coefficients'!$A$2:$A$33,0))-ROUNDUP((IFERROR((LEFT(F54,FIND(":",F54)-1)*60)+RIGHT(F54,LEN(F54)-FIND(":",F54)),F54)*INDEX('Age Factors'!$C$2:$AJ$24,MATCH(F$2,'Age Factors'!$B$2:$B$24,0),MATCH($C54&amp;IF($D54&lt;30,30,FLOOR($D54/5,1)*5),'Age Factors'!$C$1:$AJ$1,0))),2))^INDEX('Scoring Coefficients'!$F$2:$F$33,MATCH($C54&amp;F$2,'Scoring Coefficients'!$A$2:$A$33,0)))),0),0)</f>
        <v>0</v>
      </c>
      <c r="G56" s="27">
        <f>IF(AND(G54&lt;&gt;0,G54&lt;&gt;"",$D54&lt;&gt;""),IFERROR(INT(INDEX('Scoring Coefficients'!$D$2:$D$33,MATCH($C54&amp;G$2,'Scoring Coefficients'!$A$2:$A$33,0))*(((INT((G54*100)*INDEX('Age Factors'!$C$2:$AJ$24,MATCH(G$2,'Age Factors'!$B$2:$B$24,0),MATCH($C54&amp;IF($D54&lt;30,30,FLOOR($D54/5,1)*5),'Age Factors'!$C$1:$AJ$1,0))))-INDEX('Scoring Coefficients'!$E$2:$E$33,MATCH($C54&amp;G$2,'Scoring Coefficients'!$A$2:$A$33,0)))^INDEX('Scoring Coefficients'!$F$2:$F$33,MATCH($C54&amp;G$2,'Scoring Coefficients'!$A$2:$A$33,0)))),0),0)</f>
        <v>0</v>
      </c>
      <c r="H56" s="27">
        <f>IF(AND(H54&lt;&gt;0,H54&lt;&gt;"",$D54&lt;&gt;""),IFERROR(INT(INDEX('Scoring Coefficients'!$D$2:$D$41,MATCH($C54&amp;H$2,'Scoring Coefficients'!$A$2:$A$41,0))*((ROUNDDOWN((H54*INDEX('Age Factors'!$C$2:$AJ$28,MATCH(H$2,'Age Factors'!$B$2:$B$28,0),MATCH($C54&amp;IF($D54&lt;30,30,FLOOR($D54/5,1)*5),'Age Factors'!$C$1:$AJ$1,0))),2)-INDEX('Scoring Coefficients'!$E$2:$E$41,MATCH($C54&amp;H$2,'Scoring Coefficients'!$A$2:$A$41,0)))^INDEX('Scoring Coefficients'!$F$2:$F$41,MATCH($C54&amp;H$2,'Scoring Coefficients'!$A$2:$A$41,0)))),0),0)</f>
        <v>0</v>
      </c>
      <c r="I56" s="27">
        <f>IF(AND(I54&lt;&gt;0,I54&lt;&gt;"",$D54&lt;&gt;""),IFERROR(INT(INDEX('Scoring Coefficients'!$D$2:$D$33,MATCH($C54&amp;I$2,'Scoring Coefficients'!$A$2:$A$33,0))*(((INT((I54*100)*INDEX('Age Factors'!$C$2:$AJ$24,MATCH(I$2,'Age Factors'!$B$2:$B$24,0),MATCH($C54&amp;IF($D54&lt;30,30,FLOOR($D54/5,1)*5),'Age Factors'!$C$1:$AJ$1,0))))-INDEX('Scoring Coefficients'!$E$2:$E$33,MATCH($C54&amp;I$2,'Scoring Coefficients'!$A$2:$A$33,0)))^INDEX('Scoring Coefficients'!$F$2:$F$33,MATCH($C54&amp;I$2,'Scoring Coefficients'!$A$2:$A$33,0)))),0),0)</f>
        <v>0</v>
      </c>
      <c r="J56" s="27">
        <f>IF(AND(J54&lt;&gt;0,J54&lt;&gt;"",$D54&lt;&gt;""),IFERROR(INT(INDEX('Scoring Coefficients'!$D$2:$D$33,MATCH($C54&amp;J$2,'Scoring Coefficients'!$A$2:$A$33,0))*((INDEX('Scoring Coefficients'!$E$2:$E$33,MATCH($C54&amp;J$2,'Scoring Coefficients'!$A$2:$A$33,0))-ROUNDUP((IFERROR((LEFT(J54,FIND(":",J54)-1)*60)+RIGHT(J54,LEN(J54)-FIND(":",J54)),J54)*INDEX('Age Factors'!$C$2:$AJ$24,MATCH(J$2,'Age Factors'!$B$2:$B$24,0),MATCH($C54&amp;IF($D54&lt;30,30,FLOOR($D54/5,1)*5),'Age Factors'!$C$1:$AJ$1,0))),2))^INDEX('Scoring Coefficients'!$F$2:$F$33,MATCH($C54&amp;J$2,'Scoring Coefficients'!$A$2:$A$33,0)))),0),0)</f>
        <v>0</v>
      </c>
      <c r="K56" s="46"/>
      <c r="L56" s="27">
        <f>IF(AND(L54&lt;&gt;0,L54&lt;&gt;"",$D54&lt;&gt;""),IFERROR(INT(INDEX('Scoring Coefficients'!$D$2:$D$33,MATCH($C54&amp;L$2,'Scoring Coefficients'!$A$2:$A$33,0))*((INDEX('Scoring Coefficients'!$E$2:$E$33,MATCH($C54&amp;L$2,'Scoring Coefficients'!$A$2:$A$33,0))-ROUNDUP((IFERROR((LEFT(L54,FIND(":",L54)-1)*60)+RIGHT(L54,LEN(L54)-FIND(":",L54)),L54)*INDEX('Age Factors'!$C$2:$AJ$24,MATCH(L$2,'Age Factors'!$B$2:$B$24,0),MATCH($C54&amp;IF($D54&lt;30,30,FLOOR($D54/5,1)*5),'Age Factors'!$C$1:$AJ$1,0))),2))^INDEX('Scoring Coefficients'!$F$2:$F$33,MATCH($C54&amp;L$2,'Scoring Coefficients'!$A$2:$A$33,0)))),0),0)</f>
        <v>0</v>
      </c>
      <c r="M56" s="27">
        <f>IF(AND(M54&lt;&gt;0,M54&lt;&gt;"",$D54&lt;&gt;""),IFERROR(INT(INDEX('Scoring Coefficients'!$D$2:$D$41,MATCH($C54&amp;M$2,'Scoring Coefficients'!$A$2:$A$41,0))*((ROUNDDOWN((M54*INDEX('Age Factors'!$C$2:$AJ$28,MATCH(M$2,'Age Factors'!$B$2:$B$28,0),MATCH($C54&amp;IF($D54&lt;30,30,FLOOR($D54/5,1)*5),'Age Factors'!$C$1:$AJ$1,0))),2)-INDEX('Scoring Coefficients'!$E$2:$E$41,MATCH($C54&amp;M$2,'Scoring Coefficients'!$A$2:$A$41,0)))^INDEX('Scoring Coefficients'!$F$2:$F$41,MATCH($C54&amp;M$2,'Scoring Coefficients'!$A$2:$A$41,0)))),0),0)</f>
        <v>0</v>
      </c>
      <c r="N56" s="27">
        <f>IF(AND(N54&lt;&gt;0,N54&lt;&gt;"",$D54&lt;&gt;""),IFERROR(INT(INDEX('Scoring Coefficients'!$D$2:$D$33,MATCH($C54&amp;N$2,'Scoring Coefficients'!$A$2:$A$33,0))*(((INT((N54*100)*INDEX('Age Factors'!$C$2:$AJ$24,MATCH(N$2,'Age Factors'!$B$2:$B$24,0),MATCH($C54&amp;IF($D54&lt;30,30,FLOOR($D54/5,1)*5),'Age Factors'!$C$1:$AJ$1,0))))-INDEX('Scoring Coefficients'!$E$2:$E$33,MATCH($C54&amp;N$2,'Scoring Coefficients'!$A$2:$A$33,0)))^INDEX('Scoring Coefficients'!$F$2:$F$33,MATCH($C54&amp;N$2,'Scoring Coefficients'!$A$2:$A$33,0)))),0),0)</f>
        <v>0</v>
      </c>
      <c r="O56" s="27">
        <f>IF(AND(O54&lt;&gt;0,O54&lt;&gt;"",$D54&lt;&gt;""),IFERROR(INT(INDEX('Scoring Coefficients'!$D$2:$D$41,MATCH($C54&amp;O$2,'Scoring Coefficients'!$A$2:$A$41,0))*((ROUNDDOWN((O54*INDEX('Age Factors'!$C$2:$AJ$28,MATCH(O$2,'Age Factors'!$B$2:$B$28,0),MATCH($C54&amp;IF($D54&lt;30,30,FLOOR($D54/5,1)*5),'Age Factors'!$C$1:$AJ$1,0))),2)-INDEX('Scoring Coefficients'!$E$2:$E$41,MATCH($C54&amp;O$2,'Scoring Coefficients'!$A$2:$A$41,0)))^INDEX('Scoring Coefficients'!$F$2:$F$41,MATCH($C54&amp;O$2,'Scoring Coefficients'!$A$2:$A$41,0)))),0),0)</f>
        <v>0</v>
      </c>
      <c r="P56" s="27">
        <f>IF(AND(P54&lt;&gt;0,P54&lt;&gt;"",$D54&lt;&gt;""),IFERROR(INT(INDEX('Scoring Coefficients'!$D$2:$D$33,MATCH($C54&amp;P$2,'Scoring Coefficients'!$A$2:$A$33,0))*((INDEX('Scoring Coefficients'!$E$2:$E$33,MATCH($C54&amp;P$2,'Scoring Coefficients'!$A$2:$A$33,0))-ROUNDUP((IFERROR((LEFT(P54,FIND(":",P54)-1)*60)+RIGHT(P54,LEN(P54)-FIND(":",P54)),P54)*INDEX('Age Factors'!$C$2:$AJ$24,MATCH(P$2,'Age Factors'!$B$2:$B$24,0),MATCH($C54&amp;IF($D54&lt;30,30,FLOOR($D54/5,1)*5),'Age Factors'!$C$1:$AJ$1,0))),2))^INDEX('Scoring Coefficients'!$F$2:$F$33,MATCH($C54&amp;P$2,'Scoring Coefficients'!$A$2:$A$33,0)))),0),0)</f>
        <v>0</v>
      </c>
      <c r="Q56" s="46"/>
    </row>
    <row r="57" spans="1:17" ht="15" customHeight="1" x14ac:dyDescent="0.25">
      <c r="A57" s="39"/>
      <c r="B57" s="39"/>
      <c r="C57" s="41" t="s">
        <v>77</v>
      </c>
      <c r="D57" s="43"/>
      <c r="E57" s="45">
        <f>IF(OR(G57="DNS",H57="DNS",I57="DNS",J57="DNS",L57="DNS",M57="DNS",N57="DNS",O57="DNS",P57="DNS"),"DNF",SUM(F59,G59,H59,I59,J59)+SUM(L59,M59,N59,O59,P59))</f>
        <v>0</v>
      </c>
      <c r="F57" s="26"/>
      <c r="G57" s="26"/>
      <c r="H57" s="28"/>
      <c r="I57" s="28"/>
      <c r="J57" s="29"/>
      <c r="K57" s="45">
        <f>IF(OR(G57="DNS",H57="DNS",I57="DNS",J57="DNS"),"DNF",SUM(F59,G59,H59,I59,J59))</f>
        <v>0</v>
      </c>
      <c r="L57" s="28"/>
      <c r="M57" s="28"/>
      <c r="N57" s="28"/>
      <c r="O57" s="28"/>
      <c r="P57" s="29"/>
      <c r="Q57" s="45">
        <f>IF(OR(L57="DNS",M57="DNS",N57="DNS",O57="DNS",P57="DNS"),"DNF",SUM(L59,M59,N59,O59,P59))</f>
        <v>0</v>
      </c>
    </row>
    <row r="58" spans="1:17" ht="15" customHeight="1" x14ac:dyDescent="0.25">
      <c r="A58" s="48"/>
      <c r="B58" s="48"/>
      <c r="C58" s="49"/>
      <c r="D58" s="50"/>
      <c r="E58" s="47"/>
      <c r="F58" s="29"/>
      <c r="G58" s="29"/>
      <c r="H58" s="32"/>
      <c r="I58" s="32"/>
      <c r="J58" s="32"/>
      <c r="K58" s="47"/>
      <c r="L58" s="29"/>
      <c r="M58" s="32"/>
      <c r="N58" s="32"/>
      <c r="O58" s="32"/>
      <c r="P58" s="32"/>
      <c r="Q58" s="47"/>
    </row>
    <row r="59" spans="1:17" ht="15" customHeight="1" x14ac:dyDescent="0.2">
      <c r="A59" s="40"/>
      <c r="B59" s="40"/>
      <c r="C59" s="42"/>
      <c r="D59" s="44"/>
      <c r="E59" s="46"/>
      <c r="F59" s="27">
        <f>IF(AND(F57&lt;&gt;0,F57&lt;&gt;"",$D57&lt;&gt;""),IFERROR(INT(INDEX('Scoring Coefficients'!$D$2:$D$33,MATCH($C57&amp;F$2,'Scoring Coefficients'!$A$2:$A$33,0))*((INDEX('Scoring Coefficients'!$E$2:$E$33,MATCH($C57&amp;F$2,'Scoring Coefficients'!$A$2:$A$33,0))-ROUNDUP((IFERROR((LEFT(F57,FIND(":",F57)-1)*60)+RIGHT(F57,LEN(F57)-FIND(":",F57)),F57)*INDEX('Age Factors'!$C$2:$AJ$24,MATCH(F$2,'Age Factors'!$B$2:$B$24,0),MATCH($C57&amp;IF($D57&lt;30,30,FLOOR($D57/5,1)*5),'Age Factors'!$C$1:$AJ$1,0))),2))^INDEX('Scoring Coefficients'!$F$2:$F$33,MATCH($C57&amp;F$2,'Scoring Coefficients'!$A$2:$A$33,0)))),0),0)</f>
        <v>0</v>
      </c>
      <c r="G59" s="27">
        <f>IF(AND(G57&lt;&gt;0,G57&lt;&gt;"",$D57&lt;&gt;""),IFERROR(INT(INDEX('Scoring Coefficients'!$D$2:$D$33,MATCH($C57&amp;G$2,'Scoring Coefficients'!$A$2:$A$33,0))*(((INT((G57*100)*INDEX('Age Factors'!$C$2:$AJ$24,MATCH(G$2,'Age Factors'!$B$2:$B$24,0),MATCH($C57&amp;IF($D57&lt;30,30,FLOOR($D57/5,1)*5),'Age Factors'!$C$1:$AJ$1,0))))-INDEX('Scoring Coefficients'!$E$2:$E$33,MATCH($C57&amp;G$2,'Scoring Coefficients'!$A$2:$A$33,0)))^INDEX('Scoring Coefficients'!$F$2:$F$33,MATCH($C57&amp;G$2,'Scoring Coefficients'!$A$2:$A$33,0)))),0),0)</f>
        <v>0</v>
      </c>
      <c r="H59" s="27">
        <f>IF(AND(H57&lt;&gt;0,H57&lt;&gt;"",$D57&lt;&gt;""),IFERROR(INT(INDEX('Scoring Coefficients'!$D$2:$D$41,MATCH($C57&amp;H$2,'Scoring Coefficients'!$A$2:$A$41,0))*((ROUNDDOWN((H57*INDEX('Age Factors'!$C$2:$AJ$28,MATCH(H$2,'Age Factors'!$B$2:$B$28,0),MATCH($C57&amp;IF($D57&lt;30,30,FLOOR($D57/5,1)*5),'Age Factors'!$C$1:$AJ$1,0))),2)-INDEX('Scoring Coefficients'!$E$2:$E$41,MATCH($C57&amp;H$2,'Scoring Coefficients'!$A$2:$A$41,0)))^INDEX('Scoring Coefficients'!$F$2:$F$41,MATCH($C57&amp;H$2,'Scoring Coefficients'!$A$2:$A$41,0)))),0),0)</f>
        <v>0</v>
      </c>
      <c r="I59" s="27">
        <f>IF(AND(I57&lt;&gt;0,I57&lt;&gt;"",$D57&lt;&gt;""),IFERROR(INT(INDEX('Scoring Coefficients'!$D$2:$D$33,MATCH($C57&amp;I$2,'Scoring Coefficients'!$A$2:$A$33,0))*(((INT((I57*100)*INDEX('Age Factors'!$C$2:$AJ$24,MATCH(I$2,'Age Factors'!$B$2:$B$24,0),MATCH($C57&amp;IF($D57&lt;30,30,FLOOR($D57/5,1)*5),'Age Factors'!$C$1:$AJ$1,0))))-INDEX('Scoring Coefficients'!$E$2:$E$33,MATCH($C57&amp;I$2,'Scoring Coefficients'!$A$2:$A$33,0)))^INDEX('Scoring Coefficients'!$F$2:$F$33,MATCH($C57&amp;I$2,'Scoring Coefficients'!$A$2:$A$33,0)))),0),0)</f>
        <v>0</v>
      </c>
      <c r="J59" s="27">
        <f>IF(AND(J57&lt;&gt;0,J57&lt;&gt;"",$D57&lt;&gt;""),IFERROR(INT(INDEX('Scoring Coefficients'!$D$2:$D$33,MATCH($C57&amp;J$2,'Scoring Coefficients'!$A$2:$A$33,0))*((INDEX('Scoring Coefficients'!$E$2:$E$33,MATCH($C57&amp;J$2,'Scoring Coefficients'!$A$2:$A$33,0))-ROUNDUP((IFERROR((LEFT(J57,FIND(":",J57)-1)*60)+RIGHT(J57,LEN(J57)-FIND(":",J57)),J57)*INDEX('Age Factors'!$C$2:$AJ$24,MATCH(J$2,'Age Factors'!$B$2:$B$24,0),MATCH($C57&amp;IF($D57&lt;30,30,FLOOR($D57/5,1)*5),'Age Factors'!$C$1:$AJ$1,0))),2))^INDEX('Scoring Coefficients'!$F$2:$F$33,MATCH($C57&amp;J$2,'Scoring Coefficients'!$A$2:$A$33,0)))),0),0)</f>
        <v>0</v>
      </c>
      <c r="K59" s="46"/>
      <c r="L59" s="27">
        <f>IF(AND(L57&lt;&gt;0,L57&lt;&gt;"",$D57&lt;&gt;""),IFERROR(INT(INDEX('Scoring Coefficients'!$D$2:$D$33,MATCH($C57&amp;L$2,'Scoring Coefficients'!$A$2:$A$33,0))*((INDEX('Scoring Coefficients'!$E$2:$E$33,MATCH($C57&amp;L$2,'Scoring Coefficients'!$A$2:$A$33,0))-ROUNDUP((IFERROR((LEFT(L57,FIND(":",L57)-1)*60)+RIGHT(L57,LEN(L57)-FIND(":",L57)),L57)*INDEX('Age Factors'!$C$2:$AJ$24,MATCH(L$2,'Age Factors'!$B$2:$B$24,0),MATCH($C57&amp;IF($D57&lt;30,30,FLOOR($D57/5,1)*5),'Age Factors'!$C$1:$AJ$1,0))),2))^INDEX('Scoring Coefficients'!$F$2:$F$33,MATCH($C57&amp;L$2,'Scoring Coefficients'!$A$2:$A$33,0)))),0),0)</f>
        <v>0</v>
      </c>
      <c r="M59" s="27">
        <f>IF(AND(M57&lt;&gt;0,M57&lt;&gt;"",$D57&lt;&gt;""),IFERROR(INT(INDEX('Scoring Coefficients'!$D$2:$D$41,MATCH($C57&amp;M$2,'Scoring Coefficients'!$A$2:$A$41,0))*((ROUNDDOWN((M57*INDEX('Age Factors'!$C$2:$AJ$28,MATCH(M$2,'Age Factors'!$B$2:$B$28,0),MATCH($C57&amp;IF($D57&lt;30,30,FLOOR($D57/5,1)*5),'Age Factors'!$C$1:$AJ$1,0))),2)-INDEX('Scoring Coefficients'!$E$2:$E$41,MATCH($C57&amp;M$2,'Scoring Coefficients'!$A$2:$A$41,0)))^INDEX('Scoring Coefficients'!$F$2:$F$41,MATCH($C57&amp;M$2,'Scoring Coefficients'!$A$2:$A$41,0)))),0),0)</f>
        <v>0</v>
      </c>
      <c r="N59" s="27">
        <f>IF(AND(N57&lt;&gt;0,N57&lt;&gt;"",$D57&lt;&gt;""),IFERROR(INT(INDEX('Scoring Coefficients'!$D$2:$D$33,MATCH($C57&amp;N$2,'Scoring Coefficients'!$A$2:$A$33,0))*(((INT((N57*100)*INDEX('Age Factors'!$C$2:$AJ$24,MATCH(N$2,'Age Factors'!$B$2:$B$24,0),MATCH($C57&amp;IF($D57&lt;30,30,FLOOR($D57/5,1)*5),'Age Factors'!$C$1:$AJ$1,0))))-INDEX('Scoring Coefficients'!$E$2:$E$33,MATCH($C57&amp;N$2,'Scoring Coefficients'!$A$2:$A$33,0)))^INDEX('Scoring Coefficients'!$F$2:$F$33,MATCH($C57&amp;N$2,'Scoring Coefficients'!$A$2:$A$33,0)))),0),0)</f>
        <v>0</v>
      </c>
      <c r="O59" s="27">
        <f>IF(AND(O57&lt;&gt;0,O57&lt;&gt;"",$D57&lt;&gt;""),IFERROR(INT(INDEX('Scoring Coefficients'!$D$2:$D$41,MATCH($C57&amp;O$2,'Scoring Coefficients'!$A$2:$A$41,0))*((ROUNDDOWN((O57*INDEX('Age Factors'!$C$2:$AJ$28,MATCH(O$2,'Age Factors'!$B$2:$B$28,0),MATCH($C57&amp;IF($D57&lt;30,30,FLOOR($D57/5,1)*5),'Age Factors'!$C$1:$AJ$1,0))),2)-INDEX('Scoring Coefficients'!$E$2:$E$41,MATCH($C57&amp;O$2,'Scoring Coefficients'!$A$2:$A$41,0)))^INDEX('Scoring Coefficients'!$F$2:$F$41,MATCH($C57&amp;O$2,'Scoring Coefficients'!$A$2:$A$41,0)))),0),0)</f>
        <v>0</v>
      </c>
      <c r="P59" s="27">
        <f>IF(AND(P57&lt;&gt;0,P57&lt;&gt;"",$D57&lt;&gt;""),IFERROR(INT(INDEX('Scoring Coefficients'!$D$2:$D$33,MATCH($C57&amp;P$2,'Scoring Coefficients'!$A$2:$A$33,0))*((INDEX('Scoring Coefficients'!$E$2:$E$33,MATCH($C57&amp;P$2,'Scoring Coefficients'!$A$2:$A$33,0))-ROUNDUP((IFERROR((LEFT(P57,FIND(":",P57)-1)*60)+RIGHT(P57,LEN(P57)-FIND(":",P57)),P57)*INDEX('Age Factors'!$C$2:$AJ$24,MATCH(P$2,'Age Factors'!$B$2:$B$24,0),MATCH($C57&amp;IF($D57&lt;30,30,FLOOR($D57/5,1)*5),'Age Factors'!$C$1:$AJ$1,0))),2))^INDEX('Scoring Coefficients'!$F$2:$F$33,MATCH($C57&amp;P$2,'Scoring Coefficients'!$A$2:$A$33,0)))),0),0)</f>
        <v>0</v>
      </c>
      <c r="Q59" s="46"/>
    </row>
    <row r="60" spans="1:17" ht="15" customHeight="1" x14ac:dyDescent="0.25">
      <c r="A60" s="39"/>
      <c r="B60" s="39"/>
      <c r="C60" s="41" t="s">
        <v>77</v>
      </c>
      <c r="D60" s="43"/>
      <c r="E60" s="45">
        <f>IF(OR(G60="DNS",H60="DNS",I60="DNS",J60="DNS",L60="DNS",M60="DNS",N60="DNS",O60="DNS",P60="DNS"),"DNF",SUM(F62,G62,H62,I62,J62)+SUM(L62,M62,N62,O62,P62))</f>
        <v>0</v>
      </c>
      <c r="F60" s="26"/>
      <c r="G60" s="26"/>
      <c r="H60" s="28"/>
      <c r="I60" s="28"/>
      <c r="J60" s="29"/>
      <c r="K60" s="45">
        <f>IF(OR(G60="DNS",H60="DNS",I60="DNS",J60="DNS"),"DNF",SUM(F62,G62,H62,I62,J62))</f>
        <v>0</v>
      </c>
      <c r="L60" s="28"/>
      <c r="M60" s="28"/>
      <c r="N60" s="28"/>
      <c r="O60" s="28"/>
      <c r="P60" s="29"/>
      <c r="Q60" s="45">
        <f>IF(OR(L60="DNS",M60="DNS",N60="DNS",O60="DNS",P60="DNS"),"DNF",SUM(L62,M62,N62,O62,P62))</f>
        <v>0</v>
      </c>
    </row>
    <row r="61" spans="1:17" ht="15" customHeight="1" x14ac:dyDescent="0.25">
      <c r="A61" s="48"/>
      <c r="B61" s="48"/>
      <c r="C61" s="49"/>
      <c r="D61" s="50"/>
      <c r="E61" s="47"/>
      <c r="F61" s="29"/>
      <c r="G61" s="29"/>
      <c r="H61" s="32"/>
      <c r="I61" s="32"/>
      <c r="J61" s="32"/>
      <c r="K61" s="47"/>
      <c r="L61" s="29"/>
      <c r="M61" s="32"/>
      <c r="N61" s="32"/>
      <c r="O61" s="32"/>
      <c r="P61" s="32"/>
      <c r="Q61" s="47"/>
    </row>
    <row r="62" spans="1:17" ht="15" customHeight="1" x14ac:dyDescent="0.2">
      <c r="A62" s="40"/>
      <c r="B62" s="40"/>
      <c r="C62" s="42"/>
      <c r="D62" s="44"/>
      <c r="E62" s="46"/>
      <c r="F62" s="27">
        <f>IF(AND(F60&lt;&gt;0,F60&lt;&gt;"",$D60&lt;&gt;""),IFERROR(INT(INDEX('Scoring Coefficients'!$D$2:$D$33,MATCH($C60&amp;F$2,'Scoring Coefficients'!$A$2:$A$33,0))*((INDEX('Scoring Coefficients'!$E$2:$E$33,MATCH($C60&amp;F$2,'Scoring Coefficients'!$A$2:$A$33,0))-ROUNDUP((IFERROR((LEFT(F60,FIND(":",F60)-1)*60)+RIGHT(F60,LEN(F60)-FIND(":",F60)),F60)*INDEX('Age Factors'!$C$2:$AJ$24,MATCH(F$2,'Age Factors'!$B$2:$B$24,0),MATCH($C60&amp;IF($D60&lt;30,30,FLOOR($D60/5,1)*5),'Age Factors'!$C$1:$AJ$1,0))),2))^INDEX('Scoring Coefficients'!$F$2:$F$33,MATCH($C60&amp;F$2,'Scoring Coefficients'!$A$2:$A$33,0)))),0),0)</f>
        <v>0</v>
      </c>
      <c r="G62" s="27">
        <f>IF(AND(G60&lt;&gt;0,G60&lt;&gt;"",$D60&lt;&gt;""),IFERROR(INT(INDEX('Scoring Coefficients'!$D$2:$D$33,MATCH($C60&amp;G$2,'Scoring Coefficients'!$A$2:$A$33,0))*(((INT((G60*100)*INDEX('Age Factors'!$C$2:$AJ$24,MATCH(G$2,'Age Factors'!$B$2:$B$24,0),MATCH($C60&amp;IF($D60&lt;30,30,FLOOR($D60/5,1)*5),'Age Factors'!$C$1:$AJ$1,0))))-INDEX('Scoring Coefficients'!$E$2:$E$33,MATCH($C60&amp;G$2,'Scoring Coefficients'!$A$2:$A$33,0)))^INDEX('Scoring Coefficients'!$F$2:$F$33,MATCH($C60&amp;G$2,'Scoring Coefficients'!$A$2:$A$33,0)))),0),0)</f>
        <v>0</v>
      </c>
      <c r="H62" s="27">
        <f>IF(AND(H60&lt;&gt;0,H60&lt;&gt;"",$D60&lt;&gt;""),IFERROR(INT(INDEX('Scoring Coefficients'!$D$2:$D$41,MATCH($C60&amp;H$2,'Scoring Coefficients'!$A$2:$A$41,0))*((ROUNDDOWN((H60*INDEX('Age Factors'!$C$2:$AJ$28,MATCH(H$2,'Age Factors'!$B$2:$B$28,0),MATCH($C60&amp;IF($D60&lt;30,30,FLOOR($D60/5,1)*5),'Age Factors'!$C$1:$AJ$1,0))),2)-INDEX('Scoring Coefficients'!$E$2:$E$41,MATCH($C60&amp;H$2,'Scoring Coefficients'!$A$2:$A$41,0)))^INDEX('Scoring Coefficients'!$F$2:$F$41,MATCH($C60&amp;H$2,'Scoring Coefficients'!$A$2:$A$41,0)))),0),0)</f>
        <v>0</v>
      </c>
      <c r="I62" s="27">
        <f>IF(AND(I60&lt;&gt;0,I60&lt;&gt;"",$D60&lt;&gt;""),IFERROR(INT(INDEX('Scoring Coefficients'!$D$2:$D$33,MATCH($C60&amp;I$2,'Scoring Coefficients'!$A$2:$A$33,0))*(((INT((I60*100)*INDEX('Age Factors'!$C$2:$AJ$24,MATCH(I$2,'Age Factors'!$B$2:$B$24,0),MATCH($C60&amp;IF($D60&lt;30,30,FLOOR($D60/5,1)*5),'Age Factors'!$C$1:$AJ$1,0))))-INDEX('Scoring Coefficients'!$E$2:$E$33,MATCH($C60&amp;I$2,'Scoring Coefficients'!$A$2:$A$33,0)))^INDEX('Scoring Coefficients'!$F$2:$F$33,MATCH($C60&amp;I$2,'Scoring Coefficients'!$A$2:$A$33,0)))),0),0)</f>
        <v>0</v>
      </c>
      <c r="J62" s="27">
        <f>IF(AND(J60&lt;&gt;0,J60&lt;&gt;"",$D60&lt;&gt;""),IFERROR(INT(INDEX('Scoring Coefficients'!$D$2:$D$33,MATCH($C60&amp;J$2,'Scoring Coefficients'!$A$2:$A$33,0))*((INDEX('Scoring Coefficients'!$E$2:$E$33,MATCH($C60&amp;J$2,'Scoring Coefficients'!$A$2:$A$33,0))-ROUNDUP((IFERROR((LEFT(J60,FIND(":",J60)-1)*60)+RIGHT(J60,LEN(J60)-FIND(":",J60)),J60)*INDEX('Age Factors'!$C$2:$AJ$24,MATCH(J$2,'Age Factors'!$B$2:$B$24,0),MATCH($C60&amp;IF($D60&lt;30,30,FLOOR($D60/5,1)*5),'Age Factors'!$C$1:$AJ$1,0))),2))^INDEX('Scoring Coefficients'!$F$2:$F$33,MATCH($C60&amp;J$2,'Scoring Coefficients'!$A$2:$A$33,0)))),0),0)</f>
        <v>0</v>
      </c>
      <c r="K62" s="46"/>
      <c r="L62" s="27">
        <f>IF(AND(L60&lt;&gt;0,L60&lt;&gt;"",$D60&lt;&gt;""),IFERROR(INT(INDEX('Scoring Coefficients'!$D$2:$D$33,MATCH($C60&amp;L$2,'Scoring Coefficients'!$A$2:$A$33,0))*((INDEX('Scoring Coefficients'!$E$2:$E$33,MATCH($C60&amp;L$2,'Scoring Coefficients'!$A$2:$A$33,0))-ROUNDUP((IFERROR((LEFT(L60,FIND(":",L60)-1)*60)+RIGHT(L60,LEN(L60)-FIND(":",L60)),L60)*INDEX('Age Factors'!$C$2:$AJ$24,MATCH(L$2,'Age Factors'!$B$2:$B$24,0),MATCH($C60&amp;IF($D60&lt;30,30,FLOOR($D60/5,1)*5),'Age Factors'!$C$1:$AJ$1,0))),2))^INDEX('Scoring Coefficients'!$F$2:$F$33,MATCH($C60&amp;L$2,'Scoring Coefficients'!$A$2:$A$33,0)))),0),0)</f>
        <v>0</v>
      </c>
      <c r="M62" s="27">
        <f>IF(AND(M60&lt;&gt;0,M60&lt;&gt;"",$D60&lt;&gt;""),IFERROR(INT(INDEX('Scoring Coefficients'!$D$2:$D$41,MATCH($C60&amp;M$2,'Scoring Coefficients'!$A$2:$A$41,0))*((ROUNDDOWN((M60*INDEX('Age Factors'!$C$2:$AJ$28,MATCH(M$2,'Age Factors'!$B$2:$B$28,0),MATCH($C60&amp;IF($D60&lt;30,30,FLOOR($D60/5,1)*5),'Age Factors'!$C$1:$AJ$1,0))),2)-INDEX('Scoring Coefficients'!$E$2:$E$41,MATCH($C60&amp;M$2,'Scoring Coefficients'!$A$2:$A$41,0)))^INDEX('Scoring Coefficients'!$F$2:$F$41,MATCH($C60&amp;M$2,'Scoring Coefficients'!$A$2:$A$41,0)))),0),0)</f>
        <v>0</v>
      </c>
      <c r="N62" s="27">
        <f>IF(AND(N60&lt;&gt;0,N60&lt;&gt;"",$D60&lt;&gt;""),IFERROR(INT(INDEX('Scoring Coefficients'!$D$2:$D$33,MATCH($C60&amp;N$2,'Scoring Coefficients'!$A$2:$A$33,0))*(((INT((N60*100)*INDEX('Age Factors'!$C$2:$AJ$24,MATCH(N$2,'Age Factors'!$B$2:$B$24,0),MATCH($C60&amp;IF($D60&lt;30,30,FLOOR($D60/5,1)*5),'Age Factors'!$C$1:$AJ$1,0))))-INDEX('Scoring Coefficients'!$E$2:$E$33,MATCH($C60&amp;N$2,'Scoring Coefficients'!$A$2:$A$33,0)))^INDEX('Scoring Coefficients'!$F$2:$F$33,MATCH($C60&amp;N$2,'Scoring Coefficients'!$A$2:$A$33,0)))),0),0)</f>
        <v>0</v>
      </c>
      <c r="O62" s="27">
        <f>IF(AND(O60&lt;&gt;0,O60&lt;&gt;"",$D60&lt;&gt;""),IFERROR(INT(INDEX('Scoring Coefficients'!$D$2:$D$41,MATCH($C60&amp;O$2,'Scoring Coefficients'!$A$2:$A$41,0))*((ROUNDDOWN((O60*INDEX('Age Factors'!$C$2:$AJ$28,MATCH(O$2,'Age Factors'!$B$2:$B$28,0),MATCH($C60&amp;IF($D60&lt;30,30,FLOOR($D60/5,1)*5),'Age Factors'!$C$1:$AJ$1,0))),2)-INDEX('Scoring Coefficients'!$E$2:$E$41,MATCH($C60&amp;O$2,'Scoring Coefficients'!$A$2:$A$41,0)))^INDEX('Scoring Coefficients'!$F$2:$F$41,MATCH($C60&amp;O$2,'Scoring Coefficients'!$A$2:$A$41,0)))),0),0)</f>
        <v>0</v>
      </c>
      <c r="P62" s="27">
        <f>IF(AND(P60&lt;&gt;0,P60&lt;&gt;"",$D60&lt;&gt;""),IFERROR(INT(INDEX('Scoring Coefficients'!$D$2:$D$33,MATCH($C60&amp;P$2,'Scoring Coefficients'!$A$2:$A$33,0))*((INDEX('Scoring Coefficients'!$E$2:$E$33,MATCH($C60&amp;P$2,'Scoring Coefficients'!$A$2:$A$33,0))-ROUNDUP((IFERROR((LEFT(P60,FIND(":",P60)-1)*60)+RIGHT(P60,LEN(P60)-FIND(":",P60)),P60)*INDEX('Age Factors'!$C$2:$AJ$24,MATCH(P$2,'Age Factors'!$B$2:$B$24,0),MATCH($C60&amp;IF($D60&lt;30,30,FLOOR($D60/5,1)*5),'Age Factors'!$C$1:$AJ$1,0))),2))^INDEX('Scoring Coefficients'!$F$2:$F$33,MATCH($C60&amp;P$2,'Scoring Coefficients'!$A$2:$A$33,0)))),0),0)</f>
        <v>0</v>
      </c>
      <c r="Q62" s="46"/>
    </row>
    <row r="63" spans="1:17" ht="15" customHeight="1" x14ac:dyDescent="0.25">
      <c r="A63" s="39"/>
      <c r="B63" s="39"/>
      <c r="C63" s="41" t="s">
        <v>77</v>
      </c>
      <c r="D63" s="43"/>
      <c r="E63" s="45">
        <f>IF(OR(G63="DNS",H63="DNS",I63="DNS",J63="DNS",L63="DNS",M63="DNS",N63="DNS",O63="DNS",P63="DNS"),"DNF",SUM(F65,G65,H65,I65,J65)+SUM(L65,M65,N65,O65,P65))</f>
        <v>0</v>
      </c>
      <c r="F63" s="26"/>
      <c r="G63" s="26"/>
      <c r="H63" s="28"/>
      <c r="I63" s="28"/>
      <c r="J63" s="29"/>
      <c r="K63" s="45">
        <f>IF(OR(G63="DNS",H63="DNS",I63="DNS",J63="DNS"),"DNF",SUM(F65,G65,H65,I65,J65))</f>
        <v>0</v>
      </c>
      <c r="L63" s="28"/>
      <c r="M63" s="28"/>
      <c r="N63" s="28"/>
      <c r="O63" s="28"/>
      <c r="P63" s="29"/>
      <c r="Q63" s="45">
        <f>IF(OR(L63="DNS",M63="DNS",N63="DNS",O63="DNS",P63="DNS"),"DNF",SUM(L65,M65,N65,O65,P65))</f>
        <v>0</v>
      </c>
    </row>
    <row r="64" spans="1:17" ht="15" customHeight="1" x14ac:dyDescent="0.25">
      <c r="A64" s="48"/>
      <c r="B64" s="48"/>
      <c r="C64" s="49"/>
      <c r="D64" s="50"/>
      <c r="E64" s="47"/>
      <c r="F64" s="29"/>
      <c r="G64" s="29"/>
      <c r="H64" s="32"/>
      <c r="I64" s="32"/>
      <c r="J64" s="32"/>
      <c r="K64" s="47"/>
      <c r="L64" s="29"/>
      <c r="M64" s="32"/>
      <c r="N64" s="32"/>
      <c r="O64" s="32"/>
      <c r="P64" s="32"/>
      <c r="Q64" s="47"/>
    </row>
    <row r="65" spans="1:17" ht="15" customHeight="1" x14ac:dyDescent="0.2">
      <c r="A65" s="40"/>
      <c r="B65" s="40"/>
      <c r="C65" s="42"/>
      <c r="D65" s="44"/>
      <c r="E65" s="46"/>
      <c r="F65" s="27">
        <f>IF(AND(F63&lt;&gt;0,F63&lt;&gt;"",$D63&lt;&gt;""),IFERROR(INT(INDEX('Scoring Coefficients'!$D$2:$D$33,MATCH($C63&amp;F$2,'Scoring Coefficients'!$A$2:$A$33,0))*((INDEX('Scoring Coefficients'!$E$2:$E$33,MATCH($C63&amp;F$2,'Scoring Coefficients'!$A$2:$A$33,0))-ROUNDUP((IFERROR((LEFT(F63,FIND(":",F63)-1)*60)+RIGHT(F63,LEN(F63)-FIND(":",F63)),F63)*INDEX('Age Factors'!$C$2:$AJ$24,MATCH(F$2,'Age Factors'!$B$2:$B$24,0),MATCH($C63&amp;IF($D63&lt;30,30,FLOOR($D63/5,1)*5),'Age Factors'!$C$1:$AJ$1,0))),2))^INDEX('Scoring Coefficients'!$F$2:$F$33,MATCH($C63&amp;F$2,'Scoring Coefficients'!$A$2:$A$33,0)))),0),0)</f>
        <v>0</v>
      </c>
      <c r="G65" s="27">
        <f>IF(AND(G63&lt;&gt;0,G63&lt;&gt;"",$D63&lt;&gt;""),IFERROR(INT(INDEX('Scoring Coefficients'!$D$2:$D$33,MATCH($C63&amp;G$2,'Scoring Coefficients'!$A$2:$A$33,0))*(((INT((G63*100)*INDEX('Age Factors'!$C$2:$AJ$24,MATCH(G$2,'Age Factors'!$B$2:$B$24,0),MATCH($C63&amp;IF($D63&lt;30,30,FLOOR($D63/5,1)*5),'Age Factors'!$C$1:$AJ$1,0))))-INDEX('Scoring Coefficients'!$E$2:$E$33,MATCH($C63&amp;G$2,'Scoring Coefficients'!$A$2:$A$33,0)))^INDEX('Scoring Coefficients'!$F$2:$F$33,MATCH($C63&amp;G$2,'Scoring Coefficients'!$A$2:$A$33,0)))),0),0)</f>
        <v>0</v>
      </c>
      <c r="H65" s="27">
        <f>IF(AND(H63&lt;&gt;0,H63&lt;&gt;"",$D63&lt;&gt;""),IFERROR(INT(INDEX('Scoring Coefficients'!$D$2:$D$41,MATCH($C63&amp;H$2,'Scoring Coefficients'!$A$2:$A$41,0))*((ROUNDDOWN((H63*INDEX('Age Factors'!$C$2:$AJ$28,MATCH(H$2,'Age Factors'!$B$2:$B$28,0),MATCH($C63&amp;IF($D63&lt;30,30,FLOOR($D63/5,1)*5),'Age Factors'!$C$1:$AJ$1,0))),2)-INDEX('Scoring Coefficients'!$E$2:$E$41,MATCH($C63&amp;H$2,'Scoring Coefficients'!$A$2:$A$41,0)))^INDEX('Scoring Coefficients'!$F$2:$F$41,MATCH($C63&amp;H$2,'Scoring Coefficients'!$A$2:$A$41,0)))),0),0)</f>
        <v>0</v>
      </c>
      <c r="I65" s="27">
        <f>IF(AND(I63&lt;&gt;0,I63&lt;&gt;"",$D63&lt;&gt;""),IFERROR(INT(INDEX('Scoring Coefficients'!$D$2:$D$33,MATCH($C63&amp;I$2,'Scoring Coefficients'!$A$2:$A$33,0))*(((INT((I63*100)*INDEX('Age Factors'!$C$2:$AJ$24,MATCH(I$2,'Age Factors'!$B$2:$B$24,0),MATCH($C63&amp;IF($D63&lt;30,30,FLOOR($D63/5,1)*5),'Age Factors'!$C$1:$AJ$1,0))))-INDEX('Scoring Coefficients'!$E$2:$E$33,MATCH($C63&amp;I$2,'Scoring Coefficients'!$A$2:$A$33,0)))^INDEX('Scoring Coefficients'!$F$2:$F$33,MATCH($C63&amp;I$2,'Scoring Coefficients'!$A$2:$A$33,0)))),0),0)</f>
        <v>0</v>
      </c>
      <c r="J65" s="27">
        <f>IF(AND(J63&lt;&gt;0,J63&lt;&gt;"",$D63&lt;&gt;""),IFERROR(INT(INDEX('Scoring Coefficients'!$D$2:$D$33,MATCH($C63&amp;J$2,'Scoring Coefficients'!$A$2:$A$33,0))*((INDEX('Scoring Coefficients'!$E$2:$E$33,MATCH($C63&amp;J$2,'Scoring Coefficients'!$A$2:$A$33,0))-ROUNDUP((IFERROR((LEFT(J63,FIND(":",J63)-1)*60)+RIGHT(J63,LEN(J63)-FIND(":",J63)),J63)*INDEX('Age Factors'!$C$2:$AJ$24,MATCH(J$2,'Age Factors'!$B$2:$B$24,0),MATCH($C63&amp;IF($D63&lt;30,30,FLOOR($D63/5,1)*5),'Age Factors'!$C$1:$AJ$1,0))),2))^INDEX('Scoring Coefficients'!$F$2:$F$33,MATCH($C63&amp;J$2,'Scoring Coefficients'!$A$2:$A$33,0)))),0),0)</f>
        <v>0</v>
      </c>
      <c r="K65" s="46"/>
      <c r="L65" s="27">
        <f>IF(AND(L63&lt;&gt;0,L63&lt;&gt;"",$D63&lt;&gt;""),IFERROR(INT(INDEX('Scoring Coefficients'!$D$2:$D$33,MATCH($C63&amp;L$2,'Scoring Coefficients'!$A$2:$A$33,0))*((INDEX('Scoring Coefficients'!$E$2:$E$33,MATCH($C63&amp;L$2,'Scoring Coefficients'!$A$2:$A$33,0))-ROUNDUP((IFERROR((LEFT(L63,FIND(":",L63)-1)*60)+RIGHT(L63,LEN(L63)-FIND(":",L63)),L63)*INDEX('Age Factors'!$C$2:$AJ$24,MATCH(L$2,'Age Factors'!$B$2:$B$24,0),MATCH($C63&amp;IF($D63&lt;30,30,FLOOR($D63/5,1)*5),'Age Factors'!$C$1:$AJ$1,0))),2))^INDEX('Scoring Coefficients'!$F$2:$F$33,MATCH($C63&amp;L$2,'Scoring Coefficients'!$A$2:$A$33,0)))),0),0)</f>
        <v>0</v>
      </c>
      <c r="M65" s="27">
        <f>IF(AND(M63&lt;&gt;0,M63&lt;&gt;"",$D63&lt;&gt;""),IFERROR(INT(INDEX('Scoring Coefficients'!$D$2:$D$41,MATCH($C63&amp;M$2,'Scoring Coefficients'!$A$2:$A$41,0))*((ROUNDDOWN((M63*INDEX('Age Factors'!$C$2:$AJ$28,MATCH(M$2,'Age Factors'!$B$2:$B$28,0),MATCH($C63&amp;IF($D63&lt;30,30,FLOOR($D63/5,1)*5),'Age Factors'!$C$1:$AJ$1,0))),2)-INDEX('Scoring Coefficients'!$E$2:$E$41,MATCH($C63&amp;M$2,'Scoring Coefficients'!$A$2:$A$41,0)))^INDEX('Scoring Coefficients'!$F$2:$F$41,MATCH($C63&amp;M$2,'Scoring Coefficients'!$A$2:$A$41,0)))),0),0)</f>
        <v>0</v>
      </c>
      <c r="N65" s="27">
        <f>IF(AND(N63&lt;&gt;0,N63&lt;&gt;"",$D63&lt;&gt;""),IFERROR(INT(INDEX('Scoring Coefficients'!$D$2:$D$33,MATCH($C63&amp;N$2,'Scoring Coefficients'!$A$2:$A$33,0))*(((INT((N63*100)*INDEX('Age Factors'!$C$2:$AJ$24,MATCH(N$2,'Age Factors'!$B$2:$B$24,0),MATCH($C63&amp;IF($D63&lt;30,30,FLOOR($D63/5,1)*5),'Age Factors'!$C$1:$AJ$1,0))))-INDEX('Scoring Coefficients'!$E$2:$E$33,MATCH($C63&amp;N$2,'Scoring Coefficients'!$A$2:$A$33,0)))^INDEX('Scoring Coefficients'!$F$2:$F$33,MATCH($C63&amp;N$2,'Scoring Coefficients'!$A$2:$A$33,0)))),0),0)</f>
        <v>0</v>
      </c>
      <c r="O65" s="27">
        <f>IF(AND(O63&lt;&gt;0,O63&lt;&gt;"",$D63&lt;&gt;""),IFERROR(INT(INDEX('Scoring Coefficients'!$D$2:$D$41,MATCH($C63&amp;O$2,'Scoring Coefficients'!$A$2:$A$41,0))*((ROUNDDOWN((O63*INDEX('Age Factors'!$C$2:$AJ$28,MATCH(O$2,'Age Factors'!$B$2:$B$28,0),MATCH($C63&amp;IF($D63&lt;30,30,FLOOR($D63/5,1)*5),'Age Factors'!$C$1:$AJ$1,0))),2)-INDEX('Scoring Coefficients'!$E$2:$E$41,MATCH($C63&amp;O$2,'Scoring Coefficients'!$A$2:$A$41,0)))^INDEX('Scoring Coefficients'!$F$2:$F$41,MATCH($C63&amp;O$2,'Scoring Coefficients'!$A$2:$A$41,0)))),0),0)</f>
        <v>0</v>
      </c>
      <c r="P65" s="27">
        <f>IF(AND(P63&lt;&gt;0,P63&lt;&gt;"",$D63&lt;&gt;""),IFERROR(INT(INDEX('Scoring Coefficients'!$D$2:$D$33,MATCH($C63&amp;P$2,'Scoring Coefficients'!$A$2:$A$33,0))*((INDEX('Scoring Coefficients'!$E$2:$E$33,MATCH($C63&amp;P$2,'Scoring Coefficients'!$A$2:$A$33,0))-ROUNDUP((IFERROR((LEFT(P63,FIND(":",P63)-1)*60)+RIGHT(P63,LEN(P63)-FIND(":",P63)),P63)*INDEX('Age Factors'!$C$2:$AJ$24,MATCH(P$2,'Age Factors'!$B$2:$B$24,0),MATCH($C63&amp;IF($D63&lt;30,30,FLOOR($D63/5,1)*5),'Age Factors'!$C$1:$AJ$1,0))),2))^INDEX('Scoring Coefficients'!$F$2:$F$33,MATCH($C63&amp;P$2,'Scoring Coefficients'!$A$2:$A$33,0)))),0),0)</f>
        <v>0</v>
      </c>
      <c r="Q65" s="46"/>
    </row>
    <row r="66" spans="1:17" ht="15" customHeight="1" x14ac:dyDescent="0.25">
      <c r="A66" s="39"/>
      <c r="B66" s="39"/>
      <c r="C66" s="41" t="s">
        <v>77</v>
      </c>
      <c r="D66" s="43"/>
      <c r="E66" s="45">
        <f>IF(OR(G66="DNS",H66="DNS",I66="DNS",J66="DNS",L66="DNS",M66="DNS",N66="DNS",O66="DNS",P66="DNS"),"DNF",SUM(F68,G68,H68,I68,J68)+SUM(L68,M68,N68,O68,P68))</f>
        <v>0</v>
      </c>
      <c r="F66" s="26"/>
      <c r="G66" s="26"/>
      <c r="H66" s="28"/>
      <c r="I66" s="28"/>
      <c r="J66" s="29"/>
      <c r="K66" s="45">
        <f>IF(OR(G66="DNS",H66="DNS",I66="DNS",J66="DNS"),"DNF",SUM(F68,G68,H68,I68,J68))</f>
        <v>0</v>
      </c>
      <c r="L66" s="28"/>
      <c r="M66" s="28"/>
      <c r="N66" s="28"/>
      <c r="O66" s="28"/>
      <c r="P66" s="29"/>
      <c r="Q66" s="45">
        <f>IF(OR(L66="DNS",M66="DNS",N66="DNS",O66="DNS",P66="DNS"),"DNF",SUM(L68,M68,N68,O68,P68))</f>
        <v>0</v>
      </c>
    </row>
    <row r="67" spans="1:17" ht="15" customHeight="1" x14ac:dyDescent="0.25">
      <c r="A67" s="48"/>
      <c r="B67" s="48"/>
      <c r="C67" s="49"/>
      <c r="D67" s="50"/>
      <c r="E67" s="47"/>
      <c r="F67" s="29"/>
      <c r="G67" s="29"/>
      <c r="H67" s="32"/>
      <c r="I67" s="32"/>
      <c r="J67" s="32"/>
      <c r="K67" s="47"/>
      <c r="L67" s="29"/>
      <c r="M67" s="32"/>
      <c r="N67" s="32"/>
      <c r="O67" s="32"/>
      <c r="P67" s="32"/>
      <c r="Q67" s="47"/>
    </row>
    <row r="68" spans="1:17" ht="15" customHeight="1" x14ac:dyDescent="0.2">
      <c r="A68" s="40"/>
      <c r="B68" s="40"/>
      <c r="C68" s="42"/>
      <c r="D68" s="44"/>
      <c r="E68" s="46"/>
      <c r="F68" s="27">
        <f>IF(AND(F66&lt;&gt;0,F66&lt;&gt;"",$D66&lt;&gt;""),IFERROR(INT(INDEX('Scoring Coefficients'!$D$2:$D$33,MATCH($C66&amp;F$2,'Scoring Coefficients'!$A$2:$A$33,0))*((INDEX('Scoring Coefficients'!$E$2:$E$33,MATCH($C66&amp;F$2,'Scoring Coefficients'!$A$2:$A$33,0))-ROUNDUP((IFERROR((LEFT(F66,FIND(":",F66)-1)*60)+RIGHT(F66,LEN(F66)-FIND(":",F66)),F66)*INDEX('Age Factors'!$C$2:$AJ$24,MATCH(F$2,'Age Factors'!$B$2:$B$24,0),MATCH($C66&amp;IF($D66&lt;30,30,FLOOR($D66/5,1)*5),'Age Factors'!$C$1:$AJ$1,0))),2))^INDEX('Scoring Coefficients'!$F$2:$F$33,MATCH($C66&amp;F$2,'Scoring Coefficients'!$A$2:$A$33,0)))),0),0)</f>
        <v>0</v>
      </c>
      <c r="G68" s="27">
        <f>IF(AND(G66&lt;&gt;0,G66&lt;&gt;"",$D66&lt;&gt;""),IFERROR(INT(INDEX('Scoring Coefficients'!$D$2:$D$33,MATCH($C66&amp;G$2,'Scoring Coefficients'!$A$2:$A$33,0))*(((INT((G66*100)*INDEX('Age Factors'!$C$2:$AJ$24,MATCH(G$2,'Age Factors'!$B$2:$B$24,0),MATCH($C66&amp;IF($D66&lt;30,30,FLOOR($D66/5,1)*5),'Age Factors'!$C$1:$AJ$1,0))))-INDEX('Scoring Coefficients'!$E$2:$E$33,MATCH($C66&amp;G$2,'Scoring Coefficients'!$A$2:$A$33,0)))^INDEX('Scoring Coefficients'!$F$2:$F$33,MATCH($C66&amp;G$2,'Scoring Coefficients'!$A$2:$A$33,0)))),0),0)</f>
        <v>0</v>
      </c>
      <c r="H68" s="27">
        <f>IF(AND(H66&lt;&gt;0,H66&lt;&gt;"",$D66&lt;&gt;""),IFERROR(INT(INDEX('Scoring Coefficients'!$D$2:$D$41,MATCH($C66&amp;H$2,'Scoring Coefficients'!$A$2:$A$41,0))*((ROUNDDOWN((H66*INDEX('Age Factors'!$C$2:$AJ$28,MATCH(H$2,'Age Factors'!$B$2:$B$28,0),MATCH($C66&amp;IF($D66&lt;30,30,FLOOR($D66/5,1)*5),'Age Factors'!$C$1:$AJ$1,0))),2)-INDEX('Scoring Coefficients'!$E$2:$E$41,MATCH($C66&amp;H$2,'Scoring Coefficients'!$A$2:$A$41,0)))^INDEX('Scoring Coefficients'!$F$2:$F$41,MATCH($C66&amp;H$2,'Scoring Coefficients'!$A$2:$A$41,0)))),0),0)</f>
        <v>0</v>
      </c>
      <c r="I68" s="27">
        <f>IF(AND(I66&lt;&gt;0,I66&lt;&gt;"",$D66&lt;&gt;""),IFERROR(INT(INDEX('Scoring Coefficients'!$D$2:$D$33,MATCH($C66&amp;I$2,'Scoring Coefficients'!$A$2:$A$33,0))*(((INT((I66*100)*INDEX('Age Factors'!$C$2:$AJ$24,MATCH(I$2,'Age Factors'!$B$2:$B$24,0),MATCH($C66&amp;IF($D66&lt;30,30,FLOOR($D66/5,1)*5),'Age Factors'!$C$1:$AJ$1,0))))-INDEX('Scoring Coefficients'!$E$2:$E$33,MATCH($C66&amp;I$2,'Scoring Coefficients'!$A$2:$A$33,0)))^INDEX('Scoring Coefficients'!$F$2:$F$33,MATCH($C66&amp;I$2,'Scoring Coefficients'!$A$2:$A$33,0)))),0),0)</f>
        <v>0</v>
      </c>
      <c r="J68" s="27">
        <f>IF(AND(J66&lt;&gt;0,J66&lt;&gt;"",$D66&lt;&gt;""),IFERROR(INT(INDEX('Scoring Coefficients'!$D$2:$D$33,MATCH($C66&amp;J$2,'Scoring Coefficients'!$A$2:$A$33,0))*((INDEX('Scoring Coefficients'!$E$2:$E$33,MATCH($C66&amp;J$2,'Scoring Coefficients'!$A$2:$A$33,0))-ROUNDUP((IFERROR((LEFT(J66,FIND(":",J66)-1)*60)+RIGHT(J66,LEN(J66)-FIND(":",J66)),J66)*INDEX('Age Factors'!$C$2:$AJ$24,MATCH(J$2,'Age Factors'!$B$2:$B$24,0),MATCH($C66&amp;IF($D66&lt;30,30,FLOOR($D66/5,1)*5),'Age Factors'!$C$1:$AJ$1,0))),2))^INDEX('Scoring Coefficients'!$F$2:$F$33,MATCH($C66&amp;J$2,'Scoring Coefficients'!$A$2:$A$33,0)))),0),0)</f>
        <v>0</v>
      </c>
      <c r="K68" s="46"/>
      <c r="L68" s="27">
        <f>IF(AND(L66&lt;&gt;0,L66&lt;&gt;"",$D66&lt;&gt;""),IFERROR(INT(INDEX('Scoring Coefficients'!$D$2:$D$33,MATCH($C66&amp;L$2,'Scoring Coefficients'!$A$2:$A$33,0))*((INDEX('Scoring Coefficients'!$E$2:$E$33,MATCH($C66&amp;L$2,'Scoring Coefficients'!$A$2:$A$33,0))-ROUNDUP((IFERROR((LEFT(L66,FIND(":",L66)-1)*60)+RIGHT(L66,LEN(L66)-FIND(":",L66)),L66)*INDEX('Age Factors'!$C$2:$AJ$24,MATCH(L$2,'Age Factors'!$B$2:$B$24,0),MATCH($C66&amp;IF($D66&lt;30,30,FLOOR($D66/5,1)*5),'Age Factors'!$C$1:$AJ$1,0))),2))^INDEX('Scoring Coefficients'!$F$2:$F$33,MATCH($C66&amp;L$2,'Scoring Coefficients'!$A$2:$A$33,0)))),0),0)</f>
        <v>0</v>
      </c>
      <c r="M68" s="27">
        <f>IF(AND(M66&lt;&gt;0,M66&lt;&gt;"",$D66&lt;&gt;""),IFERROR(INT(INDEX('Scoring Coefficients'!$D$2:$D$41,MATCH($C66&amp;M$2,'Scoring Coefficients'!$A$2:$A$41,0))*((ROUNDDOWN((M66*INDEX('Age Factors'!$C$2:$AJ$28,MATCH(M$2,'Age Factors'!$B$2:$B$28,0),MATCH($C66&amp;IF($D66&lt;30,30,FLOOR($D66/5,1)*5),'Age Factors'!$C$1:$AJ$1,0))),2)-INDEX('Scoring Coefficients'!$E$2:$E$41,MATCH($C66&amp;M$2,'Scoring Coefficients'!$A$2:$A$41,0)))^INDEX('Scoring Coefficients'!$F$2:$F$41,MATCH($C66&amp;M$2,'Scoring Coefficients'!$A$2:$A$41,0)))),0),0)</f>
        <v>0</v>
      </c>
      <c r="N68" s="27">
        <f>IF(AND(N66&lt;&gt;0,N66&lt;&gt;"",$D66&lt;&gt;""),IFERROR(INT(INDEX('Scoring Coefficients'!$D$2:$D$33,MATCH($C66&amp;N$2,'Scoring Coefficients'!$A$2:$A$33,0))*(((INT((N66*100)*INDEX('Age Factors'!$C$2:$AJ$24,MATCH(N$2,'Age Factors'!$B$2:$B$24,0),MATCH($C66&amp;IF($D66&lt;30,30,FLOOR($D66/5,1)*5),'Age Factors'!$C$1:$AJ$1,0))))-INDEX('Scoring Coefficients'!$E$2:$E$33,MATCH($C66&amp;N$2,'Scoring Coefficients'!$A$2:$A$33,0)))^INDEX('Scoring Coefficients'!$F$2:$F$33,MATCH($C66&amp;N$2,'Scoring Coefficients'!$A$2:$A$33,0)))),0),0)</f>
        <v>0</v>
      </c>
      <c r="O68" s="27">
        <f>IF(AND(O66&lt;&gt;0,O66&lt;&gt;"",$D66&lt;&gt;""),IFERROR(INT(INDEX('Scoring Coefficients'!$D$2:$D$41,MATCH($C66&amp;O$2,'Scoring Coefficients'!$A$2:$A$41,0))*((ROUNDDOWN((O66*INDEX('Age Factors'!$C$2:$AJ$28,MATCH(O$2,'Age Factors'!$B$2:$B$28,0),MATCH($C66&amp;IF($D66&lt;30,30,FLOOR($D66/5,1)*5),'Age Factors'!$C$1:$AJ$1,0))),2)-INDEX('Scoring Coefficients'!$E$2:$E$41,MATCH($C66&amp;O$2,'Scoring Coefficients'!$A$2:$A$41,0)))^INDEX('Scoring Coefficients'!$F$2:$F$41,MATCH($C66&amp;O$2,'Scoring Coefficients'!$A$2:$A$41,0)))),0),0)</f>
        <v>0</v>
      </c>
      <c r="P68" s="27">
        <f>IF(AND(P66&lt;&gt;0,P66&lt;&gt;"",$D66&lt;&gt;""),IFERROR(INT(INDEX('Scoring Coefficients'!$D$2:$D$33,MATCH($C66&amp;P$2,'Scoring Coefficients'!$A$2:$A$33,0))*((INDEX('Scoring Coefficients'!$E$2:$E$33,MATCH($C66&amp;P$2,'Scoring Coefficients'!$A$2:$A$33,0))-ROUNDUP((IFERROR((LEFT(P66,FIND(":",P66)-1)*60)+RIGHT(P66,LEN(P66)-FIND(":",P66)),P66)*INDEX('Age Factors'!$C$2:$AJ$24,MATCH(P$2,'Age Factors'!$B$2:$B$24,0),MATCH($C66&amp;IF($D66&lt;30,30,FLOOR($D66/5,1)*5),'Age Factors'!$C$1:$AJ$1,0))),2))^INDEX('Scoring Coefficients'!$F$2:$F$33,MATCH($C66&amp;P$2,'Scoring Coefficients'!$A$2:$A$33,0)))),0),0)</f>
        <v>0</v>
      </c>
      <c r="Q68" s="46"/>
    </row>
    <row r="69" spans="1:17" ht="15" customHeight="1" x14ac:dyDescent="0.25">
      <c r="A69" s="39"/>
      <c r="B69" s="39"/>
      <c r="C69" s="41" t="s">
        <v>77</v>
      </c>
      <c r="D69" s="43"/>
      <c r="E69" s="45">
        <f>IF(OR(G69="DNS",H69="DNS",I69="DNS",J69="DNS",L69="DNS",M69="DNS",N69="DNS",O69="DNS",P69="DNS"),"DNF",SUM(F71,G71,H71,I71,J71)+SUM(L71,M71,N71,O71,P71))</f>
        <v>0</v>
      </c>
      <c r="F69" s="26"/>
      <c r="G69" s="26"/>
      <c r="H69" s="28"/>
      <c r="I69" s="28"/>
      <c r="J69" s="29"/>
      <c r="K69" s="45">
        <f>IF(OR(G69="DNS",H69="DNS",I69="DNS",J69="DNS"),"DNF",SUM(F71,G71,H71,I71,J71))</f>
        <v>0</v>
      </c>
      <c r="L69" s="28"/>
      <c r="M69" s="28"/>
      <c r="N69" s="28"/>
      <c r="O69" s="28"/>
      <c r="P69" s="29"/>
      <c r="Q69" s="45">
        <f>IF(OR(L69="DNS",M69="DNS",N69="DNS",O69="DNS",P69="DNS"),"DNF",SUM(L71,M71,N71,O71,P71))</f>
        <v>0</v>
      </c>
    </row>
    <row r="70" spans="1:17" ht="15" customHeight="1" x14ac:dyDescent="0.25">
      <c r="A70" s="48"/>
      <c r="B70" s="48"/>
      <c r="C70" s="49"/>
      <c r="D70" s="50"/>
      <c r="E70" s="47"/>
      <c r="F70" s="29"/>
      <c r="G70" s="29"/>
      <c r="H70" s="32"/>
      <c r="I70" s="32"/>
      <c r="J70" s="32"/>
      <c r="K70" s="47"/>
      <c r="L70" s="29"/>
      <c r="M70" s="32"/>
      <c r="N70" s="32"/>
      <c r="O70" s="32"/>
      <c r="P70" s="32"/>
      <c r="Q70" s="47"/>
    </row>
    <row r="71" spans="1:17" ht="15" customHeight="1" x14ac:dyDescent="0.2">
      <c r="A71" s="40"/>
      <c r="B71" s="40"/>
      <c r="C71" s="42"/>
      <c r="D71" s="44"/>
      <c r="E71" s="46"/>
      <c r="F71" s="27">
        <f>IF(AND(F69&lt;&gt;0,F69&lt;&gt;"",$D69&lt;&gt;""),IFERROR(INT(INDEX('Scoring Coefficients'!$D$2:$D$33,MATCH($C69&amp;F$2,'Scoring Coefficients'!$A$2:$A$33,0))*((INDEX('Scoring Coefficients'!$E$2:$E$33,MATCH($C69&amp;F$2,'Scoring Coefficients'!$A$2:$A$33,0))-ROUNDUP((IFERROR((LEFT(F69,FIND(":",F69)-1)*60)+RIGHT(F69,LEN(F69)-FIND(":",F69)),F69)*INDEX('Age Factors'!$C$2:$AJ$24,MATCH(F$2,'Age Factors'!$B$2:$B$24,0),MATCH($C69&amp;IF($D69&lt;30,30,FLOOR($D69/5,1)*5),'Age Factors'!$C$1:$AJ$1,0))),2))^INDEX('Scoring Coefficients'!$F$2:$F$33,MATCH($C69&amp;F$2,'Scoring Coefficients'!$A$2:$A$33,0)))),0),0)</f>
        <v>0</v>
      </c>
      <c r="G71" s="27">
        <f>IF(AND(G69&lt;&gt;0,G69&lt;&gt;"",$D69&lt;&gt;""),IFERROR(INT(INDEX('Scoring Coefficients'!$D$2:$D$33,MATCH($C69&amp;G$2,'Scoring Coefficients'!$A$2:$A$33,0))*(((INT((G69*100)*INDEX('Age Factors'!$C$2:$AJ$24,MATCH(G$2,'Age Factors'!$B$2:$B$24,0),MATCH($C69&amp;IF($D69&lt;30,30,FLOOR($D69/5,1)*5),'Age Factors'!$C$1:$AJ$1,0))))-INDEX('Scoring Coefficients'!$E$2:$E$33,MATCH($C69&amp;G$2,'Scoring Coefficients'!$A$2:$A$33,0)))^INDEX('Scoring Coefficients'!$F$2:$F$33,MATCH($C69&amp;G$2,'Scoring Coefficients'!$A$2:$A$33,0)))),0),0)</f>
        <v>0</v>
      </c>
      <c r="H71" s="27">
        <f>IF(AND(H69&lt;&gt;0,H69&lt;&gt;"",$D69&lt;&gt;""),IFERROR(INT(INDEX('Scoring Coefficients'!$D$2:$D$41,MATCH($C69&amp;H$2,'Scoring Coefficients'!$A$2:$A$41,0))*((ROUNDDOWN((H69*INDEX('Age Factors'!$C$2:$AJ$28,MATCH(H$2,'Age Factors'!$B$2:$B$28,0),MATCH($C69&amp;IF($D69&lt;30,30,FLOOR($D69/5,1)*5),'Age Factors'!$C$1:$AJ$1,0))),2)-INDEX('Scoring Coefficients'!$E$2:$E$41,MATCH($C69&amp;H$2,'Scoring Coefficients'!$A$2:$A$41,0)))^INDEX('Scoring Coefficients'!$F$2:$F$41,MATCH($C69&amp;H$2,'Scoring Coefficients'!$A$2:$A$41,0)))),0),0)</f>
        <v>0</v>
      </c>
      <c r="I71" s="27">
        <f>IF(AND(I69&lt;&gt;0,I69&lt;&gt;"",$D69&lt;&gt;""),IFERROR(INT(INDEX('Scoring Coefficients'!$D$2:$D$33,MATCH($C69&amp;I$2,'Scoring Coefficients'!$A$2:$A$33,0))*(((INT((I69*100)*INDEX('Age Factors'!$C$2:$AJ$24,MATCH(I$2,'Age Factors'!$B$2:$B$24,0),MATCH($C69&amp;IF($D69&lt;30,30,FLOOR($D69/5,1)*5),'Age Factors'!$C$1:$AJ$1,0))))-INDEX('Scoring Coefficients'!$E$2:$E$33,MATCH($C69&amp;I$2,'Scoring Coefficients'!$A$2:$A$33,0)))^INDEX('Scoring Coefficients'!$F$2:$F$33,MATCH($C69&amp;I$2,'Scoring Coefficients'!$A$2:$A$33,0)))),0),0)</f>
        <v>0</v>
      </c>
      <c r="J71" s="27">
        <f>IF(AND(J69&lt;&gt;0,J69&lt;&gt;"",$D69&lt;&gt;""),IFERROR(INT(INDEX('Scoring Coefficients'!$D$2:$D$33,MATCH($C69&amp;J$2,'Scoring Coefficients'!$A$2:$A$33,0))*((INDEX('Scoring Coefficients'!$E$2:$E$33,MATCH($C69&amp;J$2,'Scoring Coefficients'!$A$2:$A$33,0))-ROUNDUP((IFERROR((LEFT(J69,FIND(":",J69)-1)*60)+RIGHT(J69,LEN(J69)-FIND(":",J69)),J69)*INDEX('Age Factors'!$C$2:$AJ$24,MATCH(J$2,'Age Factors'!$B$2:$B$24,0),MATCH($C69&amp;IF($D69&lt;30,30,FLOOR($D69/5,1)*5),'Age Factors'!$C$1:$AJ$1,0))),2))^INDEX('Scoring Coefficients'!$F$2:$F$33,MATCH($C69&amp;J$2,'Scoring Coefficients'!$A$2:$A$33,0)))),0),0)</f>
        <v>0</v>
      </c>
      <c r="K71" s="46"/>
      <c r="L71" s="27">
        <f>IF(AND(L69&lt;&gt;0,L69&lt;&gt;"",$D69&lt;&gt;""),IFERROR(INT(INDEX('Scoring Coefficients'!$D$2:$D$33,MATCH($C69&amp;L$2,'Scoring Coefficients'!$A$2:$A$33,0))*((INDEX('Scoring Coefficients'!$E$2:$E$33,MATCH($C69&amp;L$2,'Scoring Coefficients'!$A$2:$A$33,0))-ROUNDUP((IFERROR((LEFT(L69,FIND(":",L69)-1)*60)+RIGHT(L69,LEN(L69)-FIND(":",L69)),L69)*INDEX('Age Factors'!$C$2:$AJ$24,MATCH(L$2,'Age Factors'!$B$2:$B$24,0),MATCH($C69&amp;IF($D69&lt;30,30,FLOOR($D69/5,1)*5),'Age Factors'!$C$1:$AJ$1,0))),2))^INDEX('Scoring Coefficients'!$F$2:$F$33,MATCH($C69&amp;L$2,'Scoring Coefficients'!$A$2:$A$33,0)))),0),0)</f>
        <v>0</v>
      </c>
      <c r="M71" s="27">
        <f>IF(AND(M69&lt;&gt;0,M69&lt;&gt;"",$D69&lt;&gt;""),IFERROR(INT(INDEX('Scoring Coefficients'!$D$2:$D$41,MATCH($C69&amp;M$2,'Scoring Coefficients'!$A$2:$A$41,0))*((ROUNDDOWN((M69*INDEX('Age Factors'!$C$2:$AJ$28,MATCH(M$2,'Age Factors'!$B$2:$B$28,0),MATCH($C69&amp;IF($D69&lt;30,30,FLOOR($D69/5,1)*5),'Age Factors'!$C$1:$AJ$1,0))),2)-INDEX('Scoring Coefficients'!$E$2:$E$41,MATCH($C69&amp;M$2,'Scoring Coefficients'!$A$2:$A$41,0)))^INDEX('Scoring Coefficients'!$F$2:$F$41,MATCH($C69&amp;M$2,'Scoring Coefficients'!$A$2:$A$41,0)))),0),0)</f>
        <v>0</v>
      </c>
      <c r="N71" s="27">
        <f>IF(AND(N69&lt;&gt;0,N69&lt;&gt;"",$D69&lt;&gt;""),IFERROR(INT(INDEX('Scoring Coefficients'!$D$2:$D$33,MATCH($C69&amp;N$2,'Scoring Coefficients'!$A$2:$A$33,0))*(((INT((N69*100)*INDEX('Age Factors'!$C$2:$AJ$24,MATCH(N$2,'Age Factors'!$B$2:$B$24,0),MATCH($C69&amp;IF($D69&lt;30,30,FLOOR($D69/5,1)*5),'Age Factors'!$C$1:$AJ$1,0))))-INDEX('Scoring Coefficients'!$E$2:$E$33,MATCH($C69&amp;N$2,'Scoring Coefficients'!$A$2:$A$33,0)))^INDEX('Scoring Coefficients'!$F$2:$F$33,MATCH($C69&amp;N$2,'Scoring Coefficients'!$A$2:$A$33,0)))),0),0)</f>
        <v>0</v>
      </c>
      <c r="O71" s="27">
        <f>IF(AND(O69&lt;&gt;0,O69&lt;&gt;"",$D69&lt;&gt;""),IFERROR(INT(INDEX('Scoring Coefficients'!$D$2:$D$41,MATCH($C69&amp;O$2,'Scoring Coefficients'!$A$2:$A$41,0))*((ROUNDDOWN((O69*INDEX('Age Factors'!$C$2:$AJ$28,MATCH(O$2,'Age Factors'!$B$2:$B$28,0),MATCH($C69&amp;IF($D69&lt;30,30,FLOOR($D69/5,1)*5),'Age Factors'!$C$1:$AJ$1,0))),2)-INDEX('Scoring Coefficients'!$E$2:$E$41,MATCH($C69&amp;O$2,'Scoring Coefficients'!$A$2:$A$41,0)))^INDEX('Scoring Coefficients'!$F$2:$F$41,MATCH($C69&amp;O$2,'Scoring Coefficients'!$A$2:$A$41,0)))),0),0)</f>
        <v>0</v>
      </c>
      <c r="P71" s="27">
        <f>IF(AND(P69&lt;&gt;0,P69&lt;&gt;"",$D69&lt;&gt;""),IFERROR(INT(INDEX('Scoring Coefficients'!$D$2:$D$33,MATCH($C69&amp;P$2,'Scoring Coefficients'!$A$2:$A$33,0))*((INDEX('Scoring Coefficients'!$E$2:$E$33,MATCH($C69&amp;P$2,'Scoring Coefficients'!$A$2:$A$33,0))-ROUNDUP((IFERROR((LEFT(P69,FIND(":",P69)-1)*60)+RIGHT(P69,LEN(P69)-FIND(":",P69)),P69)*INDEX('Age Factors'!$C$2:$AJ$24,MATCH(P$2,'Age Factors'!$B$2:$B$24,0),MATCH($C69&amp;IF($D69&lt;30,30,FLOOR($D69/5,1)*5),'Age Factors'!$C$1:$AJ$1,0))),2))^INDEX('Scoring Coefficients'!$F$2:$F$33,MATCH($C69&amp;P$2,'Scoring Coefficients'!$A$2:$A$33,0)))),0),0)</f>
        <v>0</v>
      </c>
      <c r="Q71" s="46"/>
    </row>
    <row r="72" spans="1:17" ht="15" customHeight="1" x14ac:dyDescent="0.25">
      <c r="A72" s="39"/>
      <c r="B72" s="39"/>
      <c r="C72" s="41" t="s">
        <v>77</v>
      </c>
      <c r="D72" s="43"/>
      <c r="E72" s="45">
        <f>IF(OR(G72="DNS",H72="DNS",I72="DNS",J72="DNS",L72="DNS",M72="DNS",N72="DNS",O72="DNS",P72="DNS"),"DNF",SUM(F74,G74,H74,I74,J74)+SUM(L74,M74,N74,O74,P74))</f>
        <v>0</v>
      </c>
      <c r="F72" s="26"/>
      <c r="G72" s="26"/>
      <c r="H72" s="28"/>
      <c r="I72" s="28"/>
      <c r="J72" s="29"/>
      <c r="K72" s="45">
        <f>IF(OR(G72="DNS",H72="DNS",I72="DNS",J72="DNS"),"DNF",SUM(F74,G74,H74,I74,J74))</f>
        <v>0</v>
      </c>
      <c r="L72" s="28"/>
      <c r="M72" s="28"/>
      <c r="N72" s="28"/>
      <c r="O72" s="28"/>
      <c r="P72" s="29"/>
      <c r="Q72" s="45">
        <f>IF(OR(L72="DNS",M72="DNS",N72="DNS",O72="DNS",P72="DNS"),"DNF",SUM(L74,M74,N74,O74,P74))</f>
        <v>0</v>
      </c>
    </row>
    <row r="73" spans="1:17" ht="15" customHeight="1" x14ac:dyDescent="0.25">
      <c r="A73" s="48"/>
      <c r="B73" s="48"/>
      <c r="C73" s="49"/>
      <c r="D73" s="50"/>
      <c r="E73" s="47"/>
      <c r="F73" s="29"/>
      <c r="G73" s="29"/>
      <c r="H73" s="32"/>
      <c r="I73" s="32"/>
      <c r="J73" s="32"/>
      <c r="K73" s="47"/>
      <c r="L73" s="29"/>
      <c r="M73" s="32"/>
      <c r="N73" s="32"/>
      <c r="O73" s="32"/>
      <c r="P73" s="32"/>
      <c r="Q73" s="47"/>
    </row>
    <row r="74" spans="1:17" ht="15" customHeight="1" x14ac:dyDescent="0.2">
      <c r="A74" s="40"/>
      <c r="B74" s="40"/>
      <c r="C74" s="42"/>
      <c r="D74" s="44"/>
      <c r="E74" s="46"/>
      <c r="F74" s="27">
        <f>IF(AND(F72&lt;&gt;0,F72&lt;&gt;"",$D72&lt;&gt;""),IFERROR(INT(INDEX('Scoring Coefficients'!$D$2:$D$33,MATCH($C72&amp;F$2,'Scoring Coefficients'!$A$2:$A$33,0))*((INDEX('Scoring Coefficients'!$E$2:$E$33,MATCH($C72&amp;F$2,'Scoring Coefficients'!$A$2:$A$33,0))-ROUNDUP((IFERROR((LEFT(F72,FIND(":",F72)-1)*60)+RIGHT(F72,LEN(F72)-FIND(":",F72)),F72)*INDEX('Age Factors'!$C$2:$AJ$24,MATCH(F$2,'Age Factors'!$B$2:$B$24,0),MATCH($C72&amp;IF($D72&lt;30,30,FLOOR($D72/5,1)*5),'Age Factors'!$C$1:$AJ$1,0))),2))^INDEX('Scoring Coefficients'!$F$2:$F$33,MATCH($C72&amp;F$2,'Scoring Coefficients'!$A$2:$A$33,0)))),0),0)</f>
        <v>0</v>
      </c>
      <c r="G74" s="27">
        <f>IF(AND(G72&lt;&gt;0,G72&lt;&gt;"",$D72&lt;&gt;""),IFERROR(INT(INDEX('Scoring Coefficients'!$D$2:$D$33,MATCH($C72&amp;G$2,'Scoring Coefficients'!$A$2:$A$33,0))*(((INT((G72*100)*INDEX('Age Factors'!$C$2:$AJ$24,MATCH(G$2,'Age Factors'!$B$2:$B$24,0),MATCH($C72&amp;IF($D72&lt;30,30,FLOOR($D72/5,1)*5),'Age Factors'!$C$1:$AJ$1,0))))-INDEX('Scoring Coefficients'!$E$2:$E$33,MATCH($C72&amp;G$2,'Scoring Coefficients'!$A$2:$A$33,0)))^INDEX('Scoring Coefficients'!$F$2:$F$33,MATCH($C72&amp;G$2,'Scoring Coefficients'!$A$2:$A$33,0)))),0),0)</f>
        <v>0</v>
      </c>
      <c r="H74" s="27">
        <f>IF(AND(H72&lt;&gt;0,H72&lt;&gt;"",$D72&lt;&gt;""),IFERROR(INT(INDEX('Scoring Coefficients'!$D$2:$D$41,MATCH($C72&amp;H$2,'Scoring Coefficients'!$A$2:$A$41,0))*((ROUNDDOWN((H72*INDEX('Age Factors'!$C$2:$AJ$28,MATCH(H$2,'Age Factors'!$B$2:$B$28,0),MATCH($C72&amp;IF($D72&lt;30,30,FLOOR($D72/5,1)*5),'Age Factors'!$C$1:$AJ$1,0))),2)-INDEX('Scoring Coefficients'!$E$2:$E$41,MATCH($C72&amp;H$2,'Scoring Coefficients'!$A$2:$A$41,0)))^INDEX('Scoring Coefficients'!$F$2:$F$41,MATCH($C72&amp;H$2,'Scoring Coefficients'!$A$2:$A$41,0)))),0),0)</f>
        <v>0</v>
      </c>
      <c r="I74" s="27">
        <f>IF(AND(I72&lt;&gt;0,I72&lt;&gt;"",$D72&lt;&gt;""),IFERROR(INT(INDEX('Scoring Coefficients'!$D$2:$D$33,MATCH($C72&amp;I$2,'Scoring Coefficients'!$A$2:$A$33,0))*(((INT((I72*100)*INDEX('Age Factors'!$C$2:$AJ$24,MATCH(I$2,'Age Factors'!$B$2:$B$24,0),MATCH($C72&amp;IF($D72&lt;30,30,FLOOR($D72/5,1)*5),'Age Factors'!$C$1:$AJ$1,0))))-INDEX('Scoring Coefficients'!$E$2:$E$33,MATCH($C72&amp;I$2,'Scoring Coefficients'!$A$2:$A$33,0)))^INDEX('Scoring Coefficients'!$F$2:$F$33,MATCH($C72&amp;I$2,'Scoring Coefficients'!$A$2:$A$33,0)))),0),0)</f>
        <v>0</v>
      </c>
      <c r="J74" s="27">
        <f>IF(AND(J72&lt;&gt;0,J72&lt;&gt;"",$D72&lt;&gt;""),IFERROR(INT(INDEX('Scoring Coefficients'!$D$2:$D$33,MATCH($C72&amp;J$2,'Scoring Coefficients'!$A$2:$A$33,0))*((INDEX('Scoring Coefficients'!$E$2:$E$33,MATCH($C72&amp;J$2,'Scoring Coefficients'!$A$2:$A$33,0))-ROUNDUP((IFERROR((LEFT(J72,FIND(":",J72)-1)*60)+RIGHT(J72,LEN(J72)-FIND(":",J72)),J72)*INDEX('Age Factors'!$C$2:$AJ$24,MATCH(J$2,'Age Factors'!$B$2:$B$24,0),MATCH($C72&amp;IF($D72&lt;30,30,FLOOR($D72/5,1)*5),'Age Factors'!$C$1:$AJ$1,0))),2))^INDEX('Scoring Coefficients'!$F$2:$F$33,MATCH($C72&amp;J$2,'Scoring Coefficients'!$A$2:$A$33,0)))),0),0)</f>
        <v>0</v>
      </c>
      <c r="K74" s="46"/>
      <c r="L74" s="27">
        <f>IF(AND(L72&lt;&gt;0,L72&lt;&gt;"",$D72&lt;&gt;""),IFERROR(INT(INDEX('Scoring Coefficients'!$D$2:$D$33,MATCH($C72&amp;L$2,'Scoring Coefficients'!$A$2:$A$33,0))*((INDEX('Scoring Coefficients'!$E$2:$E$33,MATCH($C72&amp;L$2,'Scoring Coefficients'!$A$2:$A$33,0))-ROUNDUP((IFERROR((LEFT(L72,FIND(":",L72)-1)*60)+RIGHT(L72,LEN(L72)-FIND(":",L72)),L72)*INDEX('Age Factors'!$C$2:$AJ$24,MATCH(L$2,'Age Factors'!$B$2:$B$24,0),MATCH($C72&amp;IF($D72&lt;30,30,FLOOR($D72/5,1)*5),'Age Factors'!$C$1:$AJ$1,0))),2))^INDEX('Scoring Coefficients'!$F$2:$F$33,MATCH($C72&amp;L$2,'Scoring Coefficients'!$A$2:$A$33,0)))),0),0)</f>
        <v>0</v>
      </c>
      <c r="M74" s="27">
        <f>IF(AND(M72&lt;&gt;0,M72&lt;&gt;"",$D72&lt;&gt;""),IFERROR(INT(INDEX('Scoring Coefficients'!$D$2:$D$41,MATCH($C72&amp;M$2,'Scoring Coefficients'!$A$2:$A$41,0))*((ROUNDDOWN((M72*INDEX('Age Factors'!$C$2:$AJ$28,MATCH(M$2,'Age Factors'!$B$2:$B$28,0),MATCH($C72&amp;IF($D72&lt;30,30,FLOOR($D72/5,1)*5),'Age Factors'!$C$1:$AJ$1,0))),2)-INDEX('Scoring Coefficients'!$E$2:$E$41,MATCH($C72&amp;M$2,'Scoring Coefficients'!$A$2:$A$41,0)))^INDEX('Scoring Coefficients'!$F$2:$F$41,MATCH($C72&amp;M$2,'Scoring Coefficients'!$A$2:$A$41,0)))),0),0)</f>
        <v>0</v>
      </c>
      <c r="N74" s="27">
        <f>IF(AND(N72&lt;&gt;0,N72&lt;&gt;"",$D72&lt;&gt;""),IFERROR(INT(INDEX('Scoring Coefficients'!$D$2:$D$33,MATCH($C72&amp;N$2,'Scoring Coefficients'!$A$2:$A$33,0))*(((INT((N72*100)*INDEX('Age Factors'!$C$2:$AJ$24,MATCH(N$2,'Age Factors'!$B$2:$B$24,0),MATCH($C72&amp;IF($D72&lt;30,30,FLOOR($D72/5,1)*5),'Age Factors'!$C$1:$AJ$1,0))))-INDEX('Scoring Coefficients'!$E$2:$E$33,MATCH($C72&amp;N$2,'Scoring Coefficients'!$A$2:$A$33,0)))^INDEX('Scoring Coefficients'!$F$2:$F$33,MATCH($C72&amp;N$2,'Scoring Coefficients'!$A$2:$A$33,0)))),0),0)</f>
        <v>0</v>
      </c>
      <c r="O74" s="27">
        <f>IF(AND(O72&lt;&gt;0,O72&lt;&gt;"",$D72&lt;&gt;""),IFERROR(INT(INDEX('Scoring Coefficients'!$D$2:$D$41,MATCH($C72&amp;O$2,'Scoring Coefficients'!$A$2:$A$41,0))*((ROUNDDOWN((O72*INDEX('Age Factors'!$C$2:$AJ$28,MATCH(O$2,'Age Factors'!$B$2:$B$28,0),MATCH($C72&amp;IF($D72&lt;30,30,FLOOR($D72/5,1)*5),'Age Factors'!$C$1:$AJ$1,0))),2)-INDEX('Scoring Coefficients'!$E$2:$E$41,MATCH($C72&amp;O$2,'Scoring Coefficients'!$A$2:$A$41,0)))^INDEX('Scoring Coefficients'!$F$2:$F$41,MATCH($C72&amp;O$2,'Scoring Coefficients'!$A$2:$A$41,0)))),0),0)</f>
        <v>0</v>
      </c>
      <c r="P74" s="27">
        <f>IF(AND(P72&lt;&gt;0,P72&lt;&gt;"",$D72&lt;&gt;""),IFERROR(INT(INDEX('Scoring Coefficients'!$D$2:$D$33,MATCH($C72&amp;P$2,'Scoring Coefficients'!$A$2:$A$33,0))*((INDEX('Scoring Coefficients'!$E$2:$E$33,MATCH($C72&amp;P$2,'Scoring Coefficients'!$A$2:$A$33,0))-ROUNDUP((IFERROR((LEFT(P72,FIND(":",P72)-1)*60)+RIGHT(P72,LEN(P72)-FIND(":",P72)),P72)*INDEX('Age Factors'!$C$2:$AJ$24,MATCH(P$2,'Age Factors'!$B$2:$B$24,0),MATCH($C72&amp;IF($D72&lt;30,30,FLOOR($D72/5,1)*5),'Age Factors'!$C$1:$AJ$1,0))),2))^INDEX('Scoring Coefficients'!$F$2:$F$33,MATCH($C72&amp;P$2,'Scoring Coefficients'!$A$2:$A$33,0)))),0),0)</f>
        <v>0</v>
      </c>
      <c r="Q74" s="46"/>
    </row>
    <row r="75" spans="1:17" ht="15" customHeight="1" x14ac:dyDescent="0.25">
      <c r="A75" s="39"/>
      <c r="B75" s="39"/>
      <c r="C75" s="41" t="s">
        <v>77</v>
      </c>
      <c r="D75" s="43"/>
      <c r="E75" s="45">
        <f>IF(OR(G75="DNS",H75="DNS",I75="DNS",J75="DNS",L75="DNS",M75="DNS",N75="DNS",O75="DNS",P75="DNS"),"DNF",SUM(F77,G77,H77,I77,J77)+SUM(L77,M77,N77,O77,P77))</f>
        <v>0</v>
      </c>
      <c r="F75" s="26"/>
      <c r="G75" s="26"/>
      <c r="H75" s="28"/>
      <c r="I75" s="28"/>
      <c r="J75" s="29"/>
      <c r="K75" s="45">
        <f>IF(OR(G75="DNS",H75="DNS",I75="DNS",J75="DNS"),"DNF",SUM(F77,G77,H77,I77,J77))</f>
        <v>0</v>
      </c>
      <c r="L75" s="28"/>
      <c r="M75" s="28"/>
      <c r="N75" s="28"/>
      <c r="O75" s="28"/>
      <c r="P75" s="29"/>
      <c r="Q75" s="45">
        <f>IF(OR(L75="DNS",M75="DNS",N75="DNS",O75="DNS",P75="DNS"),"DNF",SUM(L77,M77,N77,O77,P77))</f>
        <v>0</v>
      </c>
    </row>
    <row r="76" spans="1:17" ht="15" customHeight="1" x14ac:dyDescent="0.25">
      <c r="A76" s="48"/>
      <c r="B76" s="48"/>
      <c r="C76" s="49"/>
      <c r="D76" s="50"/>
      <c r="E76" s="47"/>
      <c r="F76" s="29"/>
      <c r="G76" s="29"/>
      <c r="H76" s="32"/>
      <c r="I76" s="32"/>
      <c r="J76" s="32"/>
      <c r="K76" s="47"/>
      <c r="L76" s="29"/>
      <c r="M76" s="32"/>
      <c r="N76" s="32"/>
      <c r="O76" s="32"/>
      <c r="P76" s="32"/>
      <c r="Q76" s="47"/>
    </row>
    <row r="77" spans="1:17" ht="15" customHeight="1" x14ac:dyDescent="0.2">
      <c r="A77" s="40"/>
      <c r="B77" s="40"/>
      <c r="C77" s="42"/>
      <c r="D77" s="44"/>
      <c r="E77" s="46"/>
      <c r="F77" s="27">
        <f>IF(AND(F75&lt;&gt;0,F75&lt;&gt;"",$D75&lt;&gt;""),IFERROR(INT(INDEX('Scoring Coefficients'!$D$2:$D$33,MATCH($C75&amp;F$2,'Scoring Coefficients'!$A$2:$A$33,0))*((INDEX('Scoring Coefficients'!$E$2:$E$33,MATCH($C75&amp;F$2,'Scoring Coefficients'!$A$2:$A$33,0))-ROUNDUP((IFERROR((LEFT(F75,FIND(":",F75)-1)*60)+RIGHT(F75,LEN(F75)-FIND(":",F75)),F75)*INDEX('Age Factors'!$C$2:$AJ$24,MATCH(F$2,'Age Factors'!$B$2:$B$24,0),MATCH($C75&amp;IF($D75&lt;30,30,FLOOR($D75/5,1)*5),'Age Factors'!$C$1:$AJ$1,0))),2))^INDEX('Scoring Coefficients'!$F$2:$F$33,MATCH($C75&amp;F$2,'Scoring Coefficients'!$A$2:$A$33,0)))),0),0)</f>
        <v>0</v>
      </c>
      <c r="G77" s="27">
        <f>IF(AND(G75&lt;&gt;0,G75&lt;&gt;"",$D75&lt;&gt;""),IFERROR(INT(INDEX('Scoring Coefficients'!$D$2:$D$33,MATCH($C75&amp;G$2,'Scoring Coefficients'!$A$2:$A$33,0))*(((INT((G75*100)*INDEX('Age Factors'!$C$2:$AJ$24,MATCH(G$2,'Age Factors'!$B$2:$B$24,0),MATCH($C75&amp;IF($D75&lt;30,30,FLOOR($D75/5,1)*5),'Age Factors'!$C$1:$AJ$1,0))))-INDEX('Scoring Coefficients'!$E$2:$E$33,MATCH($C75&amp;G$2,'Scoring Coefficients'!$A$2:$A$33,0)))^INDEX('Scoring Coefficients'!$F$2:$F$33,MATCH($C75&amp;G$2,'Scoring Coefficients'!$A$2:$A$33,0)))),0),0)</f>
        <v>0</v>
      </c>
      <c r="H77" s="27">
        <f>IF(AND(H75&lt;&gt;0,H75&lt;&gt;"",$D75&lt;&gt;""),IFERROR(INT(INDEX('Scoring Coefficients'!$D$2:$D$41,MATCH($C75&amp;H$2,'Scoring Coefficients'!$A$2:$A$41,0))*((ROUNDDOWN((H75*INDEX('Age Factors'!$C$2:$AJ$28,MATCH(H$2,'Age Factors'!$B$2:$B$28,0),MATCH($C75&amp;IF($D75&lt;30,30,FLOOR($D75/5,1)*5),'Age Factors'!$C$1:$AJ$1,0))),2)-INDEX('Scoring Coefficients'!$E$2:$E$41,MATCH($C75&amp;H$2,'Scoring Coefficients'!$A$2:$A$41,0)))^INDEX('Scoring Coefficients'!$F$2:$F$41,MATCH($C75&amp;H$2,'Scoring Coefficients'!$A$2:$A$41,0)))),0),0)</f>
        <v>0</v>
      </c>
      <c r="I77" s="27">
        <f>IF(AND(I75&lt;&gt;0,I75&lt;&gt;"",$D75&lt;&gt;""),IFERROR(INT(INDEX('Scoring Coefficients'!$D$2:$D$33,MATCH($C75&amp;I$2,'Scoring Coefficients'!$A$2:$A$33,0))*(((INT((I75*100)*INDEX('Age Factors'!$C$2:$AJ$24,MATCH(I$2,'Age Factors'!$B$2:$B$24,0),MATCH($C75&amp;IF($D75&lt;30,30,FLOOR($D75/5,1)*5),'Age Factors'!$C$1:$AJ$1,0))))-INDEX('Scoring Coefficients'!$E$2:$E$33,MATCH($C75&amp;I$2,'Scoring Coefficients'!$A$2:$A$33,0)))^INDEX('Scoring Coefficients'!$F$2:$F$33,MATCH($C75&amp;I$2,'Scoring Coefficients'!$A$2:$A$33,0)))),0),0)</f>
        <v>0</v>
      </c>
      <c r="J77" s="27">
        <f>IF(AND(J75&lt;&gt;0,J75&lt;&gt;"",$D75&lt;&gt;""),IFERROR(INT(INDEX('Scoring Coefficients'!$D$2:$D$33,MATCH($C75&amp;J$2,'Scoring Coefficients'!$A$2:$A$33,0))*((INDEX('Scoring Coefficients'!$E$2:$E$33,MATCH($C75&amp;J$2,'Scoring Coefficients'!$A$2:$A$33,0))-ROUNDUP((IFERROR((LEFT(J75,FIND(":",J75)-1)*60)+RIGHT(J75,LEN(J75)-FIND(":",J75)),J75)*INDEX('Age Factors'!$C$2:$AJ$24,MATCH(J$2,'Age Factors'!$B$2:$B$24,0),MATCH($C75&amp;IF($D75&lt;30,30,FLOOR($D75/5,1)*5),'Age Factors'!$C$1:$AJ$1,0))),2))^INDEX('Scoring Coefficients'!$F$2:$F$33,MATCH($C75&amp;J$2,'Scoring Coefficients'!$A$2:$A$33,0)))),0),0)</f>
        <v>0</v>
      </c>
      <c r="K77" s="46"/>
      <c r="L77" s="27">
        <f>IF(AND(L75&lt;&gt;0,L75&lt;&gt;"",$D75&lt;&gt;""),IFERROR(INT(INDEX('Scoring Coefficients'!$D$2:$D$33,MATCH($C75&amp;L$2,'Scoring Coefficients'!$A$2:$A$33,0))*((INDEX('Scoring Coefficients'!$E$2:$E$33,MATCH($C75&amp;L$2,'Scoring Coefficients'!$A$2:$A$33,0))-ROUNDUP((IFERROR((LEFT(L75,FIND(":",L75)-1)*60)+RIGHT(L75,LEN(L75)-FIND(":",L75)),L75)*INDEX('Age Factors'!$C$2:$AJ$24,MATCH(L$2,'Age Factors'!$B$2:$B$24,0),MATCH($C75&amp;IF($D75&lt;30,30,FLOOR($D75/5,1)*5),'Age Factors'!$C$1:$AJ$1,0))),2))^INDEX('Scoring Coefficients'!$F$2:$F$33,MATCH($C75&amp;L$2,'Scoring Coefficients'!$A$2:$A$33,0)))),0),0)</f>
        <v>0</v>
      </c>
      <c r="M77" s="27">
        <f>IF(AND(M75&lt;&gt;0,M75&lt;&gt;"",$D75&lt;&gt;""),IFERROR(INT(INDEX('Scoring Coefficients'!$D$2:$D$41,MATCH($C75&amp;M$2,'Scoring Coefficients'!$A$2:$A$41,0))*((ROUNDDOWN((M75*INDEX('Age Factors'!$C$2:$AJ$28,MATCH(M$2,'Age Factors'!$B$2:$B$28,0),MATCH($C75&amp;IF($D75&lt;30,30,FLOOR($D75/5,1)*5),'Age Factors'!$C$1:$AJ$1,0))),2)-INDEX('Scoring Coefficients'!$E$2:$E$41,MATCH($C75&amp;M$2,'Scoring Coefficients'!$A$2:$A$41,0)))^INDEX('Scoring Coefficients'!$F$2:$F$41,MATCH($C75&amp;M$2,'Scoring Coefficients'!$A$2:$A$41,0)))),0),0)</f>
        <v>0</v>
      </c>
      <c r="N77" s="27">
        <f>IF(AND(N75&lt;&gt;0,N75&lt;&gt;"",$D75&lt;&gt;""),IFERROR(INT(INDEX('Scoring Coefficients'!$D$2:$D$33,MATCH($C75&amp;N$2,'Scoring Coefficients'!$A$2:$A$33,0))*(((INT((N75*100)*INDEX('Age Factors'!$C$2:$AJ$24,MATCH(N$2,'Age Factors'!$B$2:$B$24,0),MATCH($C75&amp;IF($D75&lt;30,30,FLOOR($D75/5,1)*5),'Age Factors'!$C$1:$AJ$1,0))))-INDEX('Scoring Coefficients'!$E$2:$E$33,MATCH($C75&amp;N$2,'Scoring Coefficients'!$A$2:$A$33,0)))^INDEX('Scoring Coefficients'!$F$2:$F$33,MATCH($C75&amp;N$2,'Scoring Coefficients'!$A$2:$A$33,0)))),0),0)</f>
        <v>0</v>
      </c>
      <c r="O77" s="27">
        <f>IF(AND(O75&lt;&gt;0,O75&lt;&gt;"",$D75&lt;&gt;""),IFERROR(INT(INDEX('Scoring Coefficients'!$D$2:$D$41,MATCH($C75&amp;O$2,'Scoring Coefficients'!$A$2:$A$41,0))*((ROUNDDOWN((O75*INDEX('Age Factors'!$C$2:$AJ$28,MATCH(O$2,'Age Factors'!$B$2:$B$28,0),MATCH($C75&amp;IF($D75&lt;30,30,FLOOR($D75/5,1)*5),'Age Factors'!$C$1:$AJ$1,0))),2)-INDEX('Scoring Coefficients'!$E$2:$E$41,MATCH($C75&amp;O$2,'Scoring Coefficients'!$A$2:$A$41,0)))^INDEX('Scoring Coefficients'!$F$2:$F$41,MATCH($C75&amp;O$2,'Scoring Coefficients'!$A$2:$A$41,0)))),0),0)</f>
        <v>0</v>
      </c>
      <c r="P77" s="27">
        <f>IF(AND(P75&lt;&gt;0,P75&lt;&gt;"",$D75&lt;&gt;""),IFERROR(INT(INDEX('Scoring Coefficients'!$D$2:$D$33,MATCH($C75&amp;P$2,'Scoring Coefficients'!$A$2:$A$33,0))*((INDEX('Scoring Coefficients'!$E$2:$E$33,MATCH($C75&amp;P$2,'Scoring Coefficients'!$A$2:$A$33,0))-ROUNDUP((IFERROR((LEFT(P75,FIND(":",P75)-1)*60)+RIGHT(P75,LEN(P75)-FIND(":",P75)),P75)*INDEX('Age Factors'!$C$2:$AJ$24,MATCH(P$2,'Age Factors'!$B$2:$B$24,0),MATCH($C75&amp;IF($D75&lt;30,30,FLOOR($D75/5,1)*5),'Age Factors'!$C$1:$AJ$1,0))),2))^INDEX('Scoring Coefficients'!$F$2:$F$33,MATCH($C75&amp;P$2,'Scoring Coefficients'!$A$2:$A$33,0)))),0),0)</f>
        <v>0</v>
      </c>
      <c r="Q77" s="46"/>
    </row>
    <row r="78" spans="1:17" ht="15" customHeight="1" x14ac:dyDescent="0.25">
      <c r="A78" s="39"/>
      <c r="B78" s="39"/>
      <c r="C78" s="41" t="s">
        <v>77</v>
      </c>
      <c r="D78" s="43"/>
      <c r="E78" s="45">
        <f>IF(OR(G78="DNS",H78="DNS",I78="DNS",J78="DNS",L78="DNS",M78="DNS",N78="DNS",O78="DNS",P78="DNS"),"DNF",SUM(F80,G80,H80,I80,J80)+SUM(L80,M80,N80,O80,P80))</f>
        <v>0</v>
      </c>
      <c r="F78" s="26"/>
      <c r="G78" s="26"/>
      <c r="H78" s="28"/>
      <c r="I78" s="28"/>
      <c r="J78" s="29"/>
      <c r="K78" s="45">
        <f>IF(OR(G78="DNS",H78="DNS",I78="DNS",J78="DNS"),"DNF",SUM(F80,G80,H80,I80,J80))</f>
        <v>0</v>
      </c>
      <c r="L78" s="28"/>
      <c r="M78" s="28"/>
      <c r="N78" s="28"/>
      <c r="O78" s="28"/>
      <c r="P78" s="29"/>
      <c r="Q78" s="45">
        <f>IF(OR(L78="DNS",M78="DNS",N78="DNS",O78="DNS",P78="DNS"),"DNF",SUM(L80,M80,N80,O80,P80))</f>
        <v>0</v>
      </c>
    </row>
    <row r="79" spans="1:17" ht="15" customHeight="1" x14ac:dyDescent="0.25">
      <c r="A79" s="48"/>
      <c r="B79" s="48"/>
      <c r="C79" s="49"/>
      <c r="D79" s="50"/>
      <c r="E79" s="47"/>
      <c r="F79" s="29"/>
      <c r="G79" s="29"/>
      <c r="H79" s="32"/>
      <c r="I79" s="32"/>
      <c r="J79" s="32"/>
      <c r="K79" s="47"/>
      <c r="L79" s="29"/>
      <c r="M79" s="32"/>
      <c r="N79" s="32"/>
      <c r="O79" s="32"/>
      <c r="P79" s="32"/>
      <c r="Q79" s="47"/>
    </row>
    <row r="80" spans="1:17" ht="15" customHeight="1" x14ac:dyDescent="0.2">
      <c r="A80" s="40"/>
      <c r="B80" s="40"/>
      <c r="C80" s="42"/>
      <c r="D80" s="44"/>
      <c r="E80" s="46"/>
      <c r="F80" s="27">
        <f>IF(AND(F78&lt;&gt;0,F78&lt;&gt;"",$D78&lt;&gt;""),IFERROR(INT(INDEX('Scoring Coefficients'!$D$2:$D$33,MATCH($C78&amp;F$2,'Scoring Coefficients'!$A$2:$A$33,0))*((INDEX('Scoring Coefficients'!$E$2:$E$33,MATCH($C78&amp;F$2,'Scoring Coefficients'!$A$2:$A$33,0))-ROUNDUP((IFERROR((LEFT(F78,FIND(":",F78)-1)*60)+RIGHT(F78,LEN(F78)-FIND(":",F78)),F78)*INDEX('Age Factors'!$C$2:$AJ$24,MATCH(F$2,'Age Factors'!$B$2:$B$24,0),MATCH($C78&amp;IF($D78&lt;30,30,FLOOR($D78/5,1)*5),'Age Factors'!$C$1:$AJ$1,0))),2))^INDEX('Scoring Coefficients'!$F$2:$F$33,MATCH($C78&amp;F$2,'Scoring Coefficients'!$A$2:$A$33,0)))),0),0)</f>
        <v>0</v>
      </c>
      <c r="G80" s="27">
        <f>IF(AND(G78&lt;&gt;0,G78&lt;&gt;"",$D78&lt;&gt;""),IFERROR(INT(INDEX('Scoring Coefficients'!$D$2:$D$33,MATCH($C78&amp;G$2,'Scoring Coefficients'!$A$2:$A$33,0))*(((INT((G78*100)*INDEX('Age Factors'!$C$2:$AJ$24,MATCH(G$2,'Age Factors'!$B$2:$B$24,0),MATCH($C78&amp;IF($D78&lt;30,30,FLOOR($D78/5,1)*5),'Age Factors'!$C$1:$AJ$1,0))))-INDEX('Scoring Coefficients'!$E$2:$E$33,MATCH($C78&amp;G$2,'Scoring Coefficients'!$A$2:$A$33,0)))^INDEX('Scoring Coefficients'!$F$2:$F$33,MATCH($C78&amp;G$2,'Scoring Coefficients'!$A$2:$A$33,0)))),0),0)</f>
        <v>0</v>
      </c>
      <c r="H80" s="27">
        <f>IF(AND(H78&lt;&gt;0,H78&lt;&gt;"",$D78&lt;&gt;""),IFERROR(INT(INDEX('Scoring Coefficients'!$D$2:$D$41,MATCH($C78&amp;H$2,'Scoring Coefficients'!$A$2:$A$41,0))*((ROUNDDOWN((H78*INDEX('Age Factors'!$C$2:$AJ$28,MATCH(H$2,'Age Factors'!$B$2:$B$28,0),MATCH($C78&amp;IF($D78&lt;30,30,FLOOR($D78/5,1)*5),'Age Factors'!$C$1:$AJ$1,0))),2)-INDEX('Scoring Coefficients'!$E$2:$E$41,MATCH($C78&amp;H$2,'Scoring Coefficients'!$A$2:$A$41,0)))^INDEX('Scoring Coefficients'!$F$2:$F$41,MATCH($C78&amp;H$2,'Scoring Coefficients'!$A$2:$A$41,0)))),0),0)</f>
        <v>0</v>
      </c>
      <c r="I80" s="27">
        <f>IF(AND(I78&lt;&gt;0,I78&lt;&gt;"",$D78&lt;&gt;""),IFERROR(INT(INDEX('Scoring Coefficients'!$D$2:$D$33,MATCH($C78&amp;I$2,'Scoring Coefficients'!$A$2:$A$33,0))*(((INT((I78*100)*INDEX('Age Factors'!$C$2:$AJ$24,MATCH(I$2,'Age Factors'!$B$2:$B$24,0),MATCH($C78&amp;IF($D78&lt;30,30,FLOOR($D78/5,1)*5),'Age Factors'!$C$1:$AJ$1,0))))-INDEX('Scoring Coefficients'!$E$2:$E$33,MATCH($C78&amp;I$2,'Scoring Coefficients'!$A$2:$A$33,0)))^INDEX('Scoring Coefficients'!$F$2:$F$33,MATCH($C78&amp;I$2,'Scoring Coefficients'!$A$2:$A$33,0)))),0),0)</f>
        <v>0</v>
      </c>
      <c r="J80" s="27">
        <f>IF(AND(J78&lt;&gt;0,J78&lt;&gt;"",$D78&lt;&gt;""),IFERROR(INT(INDEX('Scoring Coefficients'!$D$2:$D$33,MATCH($C78&amp;J$2,'Scoring Coefficients'!$A$2:$A$33,0))*((INDEX('Scoring Coefficients'!$E$2:$E$33,MATCH($C78&amp;J$2,'Scoring Coefficients'!$A$2:$A$33,0))-ROUNDUP((IFERROR((LEFT(J78,FIND(":",J78)-1)*60)+RIGHT(J78,LEN(J78)-FIND(":",J78)),J78)*INDEX('Age Factors'!$C$2:$AJ$24,MATCH(J$2,'Age Factors'!$B$2:$B$24,0),MATCH($C78&amp;IF($D78&lt;30,30,FLOOR($D78/5,1)*5),'Age Factors'!$C$1:$AJ$1,0))),2))^INDEX('Scoring Coefficients'!$F$2:$F$33,MATCH($C78&amp;J$2,'Scoring Coefficients'!$A$2:$A$33,0)))),0),0)</f>
        <v>0</v>
      </c>
      <c r="K80" s="46"/>
      <c r="L80" s="27">
        <f>IF(AND(L78&lt;&gt;0,L78&lt;&gt;"",$D78&lt;&gt;""),IFERROR(INT(INDEX('Scoring Coefficients'!$D$2:$D$33,MATCH($C78&amp;L$2,'Scoring Coefficients'!$A$2:$A$33,0))*((INDEX('Scoring Coefficients'!$E$2:$E$33,MATCH($C78&amp;L$2,'Scoring Coefficients'!$A$2:$A$33,0))-ROUNDUP((IFERROR((LEFT(L78,FIND(":",L78)-1)*60)+RIGHT(L78,LEN(L78)-FIND(":",L78)),L78)*INDEX('Age Factors'!$C$2:$AJ$24,MATCH(L$2,'Age Factors'!$B$2:$B$24,0),MATCH($C78&amp;IF($D78&lt;30,30,FLOOR($D78/5,1)*5),'Age Factors'!$C$1:$AJ$1,0))),2))^INDEX('Scoring Coefficients'!$F$2:$F$33,MATCH($C78&amp;L$2,'Scoring Coefficients'!$A$2:$A$33,0)))),0),0)</f>
        <v>0</v>
      </c>
      <c r="M80" s="27">
        <f>IF(AND(M78&lt;&gt;0,M78&lt;&gt;"",$D78&lt;&gt;""),IFERROR(INT(INDEX('Scoring Coefficients'!$D$2:$D$41,MATCH($C78&amp;M$2,'Scoring Coefficients'!$A$2:$A$41,0))*((ROUNDDOWN((M78*INDEX('Age Factors'!$C$2:$AJ$28,MATCH(M$2,'Age Factors'!$B$2:$B$28,0),MATCH($C78&amp;IF($D78&lt;30,30,FLOOR($D78/5,1)*5),'Age Factors'!$C$1:$AJ$1,0))),2)-INDEX('Scoring Coefficients'!$E$2:$E$41,MATCH($C78&amp;M$2,'Scoring Coefficients'!$A$2:$A$41,0)))^INDEX('Scoring Coefficients'!$F$2:$F$41,MATCH($C78&amp;M$2,'Scoring Coefficients'!$A$2:$A$41,0)))),0),0)</f>
        <v>0</v>
      </c>
      <c r="N80" s="27">
        <f>IF(AND(N78&lt;&gt;0,N78&lt;&gt;"",$D78&lt;&gt;""),IFERROR(INT(INDEX('Scoring Coefficients'!$D$2:$D$33,MATCH($C78&amp;N$2,'Scoring Coefficients'!$A$2:$A$33,0))*(((INT((N78*100)*INDEX('Age Factors'!$C$2:$AJ$24,MATCH(N$2,'Age Factors'!$B$2:$B$24,0),MATCH($C78&amp;IF($D78&lt;30,30,FLOOR($D78/5,1)*5),'Age Factors'!$C$1:$AJ$1,0))))-INDEX('Scoring Coefficients'!$E$2:$E$33,MATCH($C78&amp;N$2,'Scoring Coefficients'!$A$2:$A$33,0)))^INDEX('Scoring Coefficients'!$F$2:$F$33,MATCH($C78&amp;N$2,'Scoring Coefficients'!$A$2:$A$33,0)))),0),0)</f>
        <v>0</v>
      </c>
      <c r="O80" s="27">
        <f>IF(AND(O78&lt;&gt;0,O78&lt;&gt;"",$D78&lt;&gt;""),IFERROR(INT(INDEX('Scoring Coefficients'!$D$2:$D$41,MATCH($C78&amp;O$2,'Scoring Coefficients'!$A$2:$A$41,0))*((ROUNDDOWN((O78*INDEX('Age Factors'!$C$2:$AJ$28,MATCH(O$2,'Age Factors'!$B$2:$B$28,0),MATCH($C78&amp;IF($D78&lt;30,30,FLOOR($D78/5,1)*5),'Age Factors'!$C$1:$AJ$1,0))),2)-INDEX('Scoring Coefficients'!$E$2:$E$41,MATCH($C78&amp;O$2,'Scoring Coefficients'!$A$2:$A$41,0)))^INDEX('Scoring Coefficients'!$F$2:$F$41,MATCH($C78&amp;O$2,'Scoring Coefficients'!$A$2:$A$41,0)))),0),0)</f>
        <v>0</v>
      </c>
      <c r="P80" s="27">
        <f>IF(AND(P78&lt;&gt;0,P78&lt;&gt;"",$D78&lt;&gt;""),IFERROR(INT(INDEX('Scoring Coefficients'!$D$2:$D$33,MATCH($C78&amp;P$2,'Scoring Coefficients'!$A$2:$A$33,0))*((INDEX('Scoring Coefficients'!$E$2:$E$33,MATCH($C78&amp;P$2,'Scoring Coefficients'!$A$2:$A$33,0))-ROUNDUP((IFERROR((LEFT(P78,FIND(":",P78)-1)*60)+RIGHT(P78,LEN(P78)-FIND(":",P78)),P78)*INDEX('Age Factors'!$C$2:$AJ$24,MATCH(P$2,'Age Factors'!$B$2:$B$24,0),MATCH($C78&amp;IF($D78&lt;30,30,FLOOR($D78/5,1)*5),'Age Factors'!$C$1:$AJ$1,0))),2))^INDEX('Scoring Coefficients'!$F$2:$F$33,MATCH($C78&amp;P$2,'Scoring Coefficients'!$A$2:$A$33,0)))),0),0)</f>
        <v>0</v>
      </c>
      <c r="Q80" s="46"/>
    </row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  <row r="92" ht="15" hidden="1" customHeight="1" x14ac:dyDescent="0.2"/>
    <row r="93" ht="15" hidden="1" customHeight="1" x14ac:dyDescent="0.2"/>
    <row r="94" ht="15" hidden="1" customHeight="1" x14ac:dyDescent="0.2"/>
    <row r="95" ht="15" hidden="1" customHeight="1" x14ac:dyDescent="0.2"/>
    <row r="96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  <row r="123" ht="15" hidden="1" customHeight="1" x14ac:dyDescent="0.2"/>
    <row r="124" ht="15" hidden="1" customHeight="1" x14ac:dyDescent="0.2"/>
    <row r="125" ht="15" hidden="1" customHeight="1" x14ac:dyDescent="0.2"/>
    <row r="126" ht="15" hidden="1" customHeight="1" x14ac:dyDescent="0.2"/>
    <row r="127" ht="15" hidden="1" customHeight="1" x14ac:dyDescent="0.2"/>
    <row r="128" ht="15" hidden="1" customHeight="1" x14ac:dyDescent="0.2"/>
    <row r="129" ht="15" hidden="1" customHeight="1" x14ac:dyDescent="0.2"/>
    <row r="130" ht="15" hidden="1" customHeight="1" x14ac:dyDescent="0.2"/>
    <row r="131" ht="15" hidden="1" customHeight="1" x14ac:dyDescent="0.2"/>
    <row r="132" ht="15" hidden="1" customHeight="1" x14ac:dyDescent="0.2"/>
    <row r="133" ht="15" hidden="1" customHeight="1" x14ac:dyDescent="0.2"/>
    <row r="134" ht="15" hidden="1" customHeight="1" x14ac:dyDescent="0.2"/>
    <row r="135" ht="15" hidden="1" customHeight="1" x14ac:dyDescent="0.2"/>
    <row r="136" ht="15" hidden="1" customHeight="1" x14ac:dyDescent="0.2"/>
    <row r="137" ht="15" hidden="1" customHeight="1" x14ac:dyDescent="0.2"/>
    <row r="138" ht="15" hidden="1" customHeight="1" x14ac:dyDescent="0.2"/>
    <row r="139" ht="15" hidden="1" customHeight="1" x14ac:dyDescent="0.2"/>
    <row r="140" ht="15" hidden="1" customHeight="1" x14ac:dyDescent="0.2"/>
    <row r="141" ht="15" hidden="1" customHeight="1" x14ac:dyDescent="0.2"/>
    <row r="142" ht="15" hidden="1" customHeight="1" x14ac:dyDescent="0.2"/>
    <row r="143" ht="15" hidden="1" customHeight="1" x14ac:dyDescent="0.2"/>
    <row r="144" ht="15" hidden="1" customHeight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  <row r="149" ht="15" hidden="1" customHeight="1" x14ac:dyDescent="0.2"/>
    <row r="150" ht="15" hidden="1" customHeight="1" x14ac:dyDescent="0.2"/>
    <row r="151" ht="15" hidden="1" customHeight="1" x14ac:dyDescent="0.2"/>
    <row r="152" ht="15" hidden="1" customHeight="1" x14ac:dyDescent="0.2"/>
    <row r="153" ht="15" hidden="1" customHeight="1" x14ac:dyDescent="0.2"/>
  </sheetData>
  <sheetProtection algorithmName="SHA-512" hashValue="VUnFAB/nM82lfeBbx3aYrfEqAKsJQgHZlEmu5E0DAyl2GulIYEX2UJ2Di1sp5JN5wzPkhYFnc8K6wJBjMxDWYA==" saltValue="PfkOg2lMfCuQyPW6iJU5qw==" spinCount="100000" sheet="1" objects="1" scenarios="1"/>
  <mergeCells count="183">
    <mergeCell ref="A1:Q1"/>
    <mergeCell ref="A3:A5"/>
    <mergeCell ref="B3:B5"/>
    <mergeCell ref="C3:C5"/>
    <mergeCell ref="D3:D5"/>
    <mergeCell ref="E3:E5"/>
    <mergeCell ref="K3:K5"/>
    <mergeCell ref="Q3:Q5"/>
    <mergeCell ref="Q6:Q8"/>
    <mergeCell ref="A9:A11"/>
    <mergeCell ref="B9:B11"/>
    <mergeCell ref="C9:C11"/>
    <mergeCell ref="D9:D11"/>
    <mergeCell ref="E9:E11"/>
    <mergeCell ref="K9:K11"/>
    <mergeCell ref="Q9:Q11"/>
    <mergeCell ref="A6:A8"/>
    <mergeCell ref="B6:B8"/>
    <mergeCell ref="C6:C8"/>
    <mergeCell ref="D6:D8"/>
    <mergeCell ref="E6:E8"/>
    <mergeCell ref="K6:K8"/>
    <mergeCell ref="Q12:Q14"/>
    <mergeCell ref="A15:A17"/>
    <mergeCell ref="B15:B17"/>
    <mergeCell ref="C15:C17"/>
    <mergeCell ref="D15:D17"/>
    <mergeCell ref="E15:E17"/>
    <mergeCell ref="K15:K17"/>
    <mergeCell ref="Q15:Q17"/>
    <mergeCell ref="A12:A14"/>
    <mergeCell ref="B12:B14"/>
    <mergeCell ref="C12:C14"/>
    <mergeCell ref="D12:D14"/>
    <mergeCell ref="E12:E14"/>
    <mergeCell ref="K12:K14"/>
    <mergeCell ref="Q18:Q20"/>
    <mergeCell ref="A21:A23"/>
    <mergeCell ref="B21:B23"/>
    <mergeCell ref="C21:C23"/>
    <mergeCell ref="D21:D23"/>
    <mergeCell ref="E21:E23"/>
    <mergeCell ref="K21:K23"/>
    <mergeCell ref="Q21:Q23"/>
    <mergeCell ref="A18:A20"/>
    <mergeCell ref="B18:B20"/>
    <mergeCell ref="C18:C20"/>
    <mergeCell ref="D18:D20"/>
    <mergeCell ref="E18:E20"/>
    <mergeCell ref="K18:K20"/>
    <mergeCell ref="Q24:Q26"/>
    <mergeCell ref="A27:A29"/>
    <mergeCell ref="B27:B29"/>
    <mergeCell ref="C27:C29"/>
    <mergeCell ref="D27:D29"/>
    <mergeCell ref="E27:E29"/>
    <mergeCell ref="K27:K29"/>
    <mergeCell ref="Q27:Q29"/>
    <mergeCell ref="A24:A26"/>
    <mergeCell ref="B24:B26"/>
    <mergeCell ref="C24:C26"/>
    <mergeCell ref="D24:D26"/>
    <mergeCell ref="E24:E26"/>
    <mergeCell ref="K24:K26"/>
    <mergeCell ref="Q30:Q32"/>
    <mergeCell ref="A33:A35"/>
    <mergeCell ref="B33:B35"/>
    <mergeCell ref="C33:C35"/>
    <mergeCell ref="D33:D35"/>
    <mergeCell ref="E33:E35"/>
    <mergeCell ref="K33:K35"/>
    <mergeCell ref="Q33:Q35"/>
    <mergeCell ref="A30:A32"/>
    <mergeCell ref="B30:B32"/>
    <mergeCell ref="C30:C32"/>
    <mergeCell ref="D30:D32"/>
    <mergeCell ref="E30:E32"/>
    <mergeCell ref="K30:K32"/>
    <mergeCell ref="Q36:Q38"/>
    <mergeCell ref="A39:A41"/>
    <mergeCell ref="B39:B41"/>
    <mergeCell ref="C39:C41"/>
    <mergeCell ref="D39:D41"/>
    <mergeCell ref="E39:E41"/>
    <mergeCell ref="K39:K41"/>
    <mergeCell ref="Q39:Q41"/>
    <mergeCell ref="A36:A38"/>
    <mergeCell ref="B36:B38"/>
    <mergeCell ref="C36:C38"/>
    <mergeCell ref="D36:D38"/>
    <mergeCell ref="E36:E38"/>
    <mergeCell ref="K36:K38"/>
    <mergeCell ref="Q42:Q44"/>
    <mergeCell ref="A45:A47"/>
    <mergeCell ref="B45:B47"/>
    <mergeCell ref="C45:C47"/>
    <mergeCell ref="D45:D47"/>
    <mergeCell ref="E45:E47"/>
    <mergeCell ref="K45:K47"/>
    <mergeCell ref="Q45:Q47"/>
    <mergeCell ref="A42:A44"/>
    <mergeCell ref="B42:B44"/>
    <mergeCell ref="C42:C44"/>
    <mergeCell ref="D42:D44"/>
    <mergeCell ref="E42:E44"/>
    <mergeCell ref="K42:K44"/>
    <mergeCell ref="Q48:Q50"/>
    <mergeCell ref="A51:A53"/>
    <mergeCell ref="B51:B53"/>
    <mergeCell ref="C51:C53"/>
    <mergeCell ref="D51:D53"/>
    <mergeCell ref="E51:E53"/>
    <mergeCell ref="K51:K53"/>
    <mergeCell ref="Q51:Q53"/>
    <mergeCell ref="A48:A50"/>
    <mergeCell ref="B48:B50"/>
    <mergeCell ref="C48:C50"/>
    <mergeCell ref="D48:D50"/>
    <mergeCell ref="E48:E50"/>
    <mergeCell ref="K48:K50"/>
    <mergeCell ref="Q54:Q56"/>
    <mergeCell ref="A57:A59"/>
    <mergeCell ref="B57:B59"/>
    <mergeCell ref="C57:C59"/>
    <mergeCell ref="D57:D59"/>
    <mergeCell ref="E57:E59"/>
    <mergeCell ref="K57:K59"/>
    <mergeCell ref="Q57:Q59"/>
    <mergeCell ref="A54:A56"/>
    <mergeCell ref="B54:B56"/>
    <mergeCell ref="C54:C56"/>
    <mergeCell ref="D54:D56"/>
    <mergeCell ref="E54:E56"/>
    <mergeCell ref="K54:K56"/>
    <mergeCell ref="Q60:Q62"/>
    <mergeCell ref="A63:A65"/>
    <mergeCell ref="B63:B65"/>
    <mergeCell ref="C63:C65"/>
    <mergeCell ref="D63:D65"/>
    <mergeCell ref="E63:E65"/>
    <mergeCell ref="K63:K65"/>
    <mergeCell ref="Q63:Q65"/>
    <mergeCell ref="A60:A62"/>
    <mergeCell ref="B60:B62"/>
    <mergeCell ref="C60:C62"/>
    <mergeCell ref="D60:D62"/>
    <mergeCell ref="E60:E62"/>
    <mergeCell ref="K60:K62"/>
    <mergeCell ref="Q66:Q68"/>
    <mergeCell ref="A69:A71"/>
    <mergeCell ref="B69:B71"/>
    <mergeCell ref="C69:C71"/>
    <mergeCell ref="D69:D71"/>
    <mergeCell ref="E69:E71"/>
    <mergeCell ref="K69:K71"/>
    <mergeCell ref="Q69:Q71"/>
    <mergeCell ref="A66:A68"/>
    <mergeCell ref="B66:B68"/>
    <mergeCell ref="C66:C68"/>
    <mergeCell ref="D66:D68"/>
    <mergeCell ref="E66:E68"/>
    <mergeCell ref="K66:K68"/>
    <mergeCell ref="Q78:Q80"/>
    <mergeCell ref="A78:A80"/>
    <mergeCell ref="B78:B80"/>
    <mergeCell ref="C78:C80"/>
    <mergeCell ref="D78:D80"/>
    <mergeCell ref="E78:E80"/>
    <mergeCell ref="K78:K80"/>
    <mergeCell ref="Q72:Q74"/>
    <mergeCell ref="A75:A77"/>
    <mergeCell ref="B75:B77"/>
    <mergeCell ref="C75:C77"/>
    <mergeCell ref="D75:D77"/>
    <mergeCell ref="E75:E77"/>
    <mergeCell ref="K75:K77"/>
    <mergeCell ref="Q75:Q77"/>
    <mergeCell ref="A72:A74"/>
    <mergeCell ref="B72:B74"/>
    <mergeCell ref="C72:C74"/>
    <mergeCell ref="D72:D74"/>
    <mergeCell ref="E72:E74"/>
    <mergeCell ref="K72:K74"/>
  </mergeCells>
  <printOptions horizontalCentered="1" gridLines="1" gridLinesSet="0"/>
  <pageMargins left="0.25" right="0.25" top="0.5" bottom="0.5" header="0.5" footer="0.25"/>
  <pageSetup scale="80" fitToHeight="5" orientation="landscape" horizontalDpi="300" verticalDpi="300" r:id="rId1"/>
  <headerFooter alignWithMargins="0">
    <oddFooter>&amp;R&amp;F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CE01"/>
  <dimension ref="A1:AJ28"/>
  <sheetViews>
    <sheetView workbookViewId="0"/>
  </sheetViews>
  <sheetFormatPr defaultColWidth="0" defaultRowHeight="12.75" zeroHeight="1" x14ac:dyDescent="0.2"/>
  <cols>
    <col min="1" max="1" width="9.140625" style="1" customWidth="1"/>
    <col min="2" max="2" width="16.7109375" style="2" bestFit="1" customWidth="1"/>
    <col min="3" max="5" width="9.140625" style="2" customWidth="1"/>
    <col min="6" max="6" width="9.5703125" style="2" bestFit="1" customWidth="1"/>
    <col min="7" max="11" width="9.140625" style="2" customWidth="1"/>
    <col min="12" max="36" width="9.140625" style="1" customWidth="1"/>
    <col min="37" max="16384" width="9.140625" style="1" hidden="1"/>
  </cols>
  <sheetData>
    <row r="1" spans="1:36" x14ac:dyDescent="0.2">
      <c r="A1" s="9" t="s">
        <v>47</v>
      </c>
      <c r="B1" s="9" t="s">
        <v>7</v>
      </c>
      <c r="C1" s="9" t="s">
        <v>51</v>
      </c>
      <c r="D1" s="9" t="s">
        <v>30</v>
      </c>
      <c r="E1" s="9" t="s">
        <v>31</v>
      </c>
      <c r="F1" s="9" t="s">
        <v>32</v>
      </c>
      <c r="G1" s="9" t="s">
        <v>33</v>
      </c>
      <c r="H1" s="9" t="s">
        <v>34</v>
      </c>
      <c r="I1" s="9" t="s">
        <v>35</v>
      </c>
      <c r="J1" s="9" t="s">
        <v>36</v>
      </c>
      <c r="K1" s="9" t="s">
        <v>37</v>
      </c>
      <c r="L1" s="9" t="s">
        <v>38</v>
      </c>
      <c r="M1" s="9" t="s">
        <v>39</v>
      </c>
      <c r="N1" s="9" t="s">
        <v>40</v>
      </c>
      <c r="O1" s="9" t="s">
        <v>41</v>
      </c>
      <c r="P1" s="9" t="s">
        <v>42</v>
      </c>
      <c r="Q1" s="9" t="s">
        <v>43</v>
      </c>
      <c r="R1" s="9" t="s">
        <v>56</v>
      </c>
      <c r="S1" s="9" t="s">
        <v>57</v>
      </c>
      <c r="T1" s="9" t="s">
        <v>58</v>
      </c>
      <c r="U1" s="9" t="s">
        <v>59</v>
      </c>
      <c r="V1" s="9" t="s">
        <v>60</v>
      </c>
      <c r="W1" s="9" t="s">
        <v>61</v>
      </c>
      <c r="X1" s="9" t="s">
        <v>62</v>
      </c>
      <c r="Y1" s="9" t="s">
        <v>63</v>
      </c>
      <c r="Z1" s="9" t="s">
        <v>64</v>
      </c>
      <c r="AA1" s="9" t="s">
        <v>65</v>
      </c>
      <c r="AB1" s="9" t="s">
        <v>66</v>
      </c>
      <c r="AC1" s="9" t="s">
        <v>67</v>
      </c>
      <c r="AD1" s="9" t="s">
        <v>68</v>
      </c>
      <c r="AE1" s="9" t="s">
        <v>69</v>
      </c>
      <c r="AF1" s="9" t="s">
        <v>70</v>
      </c>
      <c r="AG1" s="9" t="s">
        <v>71</v>
      </c>
      <c r="AH1" s="9" t="s">
        <v>72</v>
      </c>
      <c r="AI1" s="9" t="s">
        <v>73</v>
      </c>
      <c r="AJ1" s="9" t="s">
        <v>74</v>
      </c>
    </row>
    <row r="2" spans="1:36" x14ac:dyDescent="0.2">
      <c r="A2" s="15" t="s">
        <v>26</v>
      </c>
      <c r="B2" s="15" t="s">
        <v>20</v>
      </c>
      <c r="C2" s="16">
        <v>1</v>
      </c>
      <c r="D2" s="16">
        <v>0.99909999999999999</v>
      </c>
      <c r="E2" s="16">
        <v>0.97629999999999995</v>
      </c>
      <c r="F2" s="16">
        <v>0.9526</v>
      </c>
      <c r="G2" s="16">
        <v>0.92810000000000004</v>
      </c>
      <c r="H2" s="16">
        <v>0.90290000000000004</v>
      </c>
      <c r="I2" s="16">
        <v>0.87690000000000001</v>
      </c>
      <c r="J2" s="16">
        <v>0.85019999999999996</v>
      </c>
      <c r="K2" s="16">
        <v>0.82279999999999998</v>
      </c>
      <c r="L2" s="16">
        <v>0.79459999999999997</v>
      </c>
      <c r="M2" s="16">
        <v>0.76580000000000004</v>
      </c>
      <c r="N2" s="16">
        <v>0.72640000000000005</v>
      </c>
      <c r="O2" s="16">
        <v>0.66959999999999997</v>
      </c>
      <c r="P2" s="16">
        <v>0.59560000000000002</v>
      </c>
      <c r="Q2" s="16">
        <v>0.50429999999999997</v>
      </c>
      <c r="R2" s="16">
        <v>0.39579999999999999</v>
      </c>
      <c r="S2" s="16">
        <v>0.27</v>
      </c>
      <c r="T2" s="16">
        <v>1</v>
      </c>
      <c r="U2" s="16">
        <v>1</v>
      </c>
      <c r="V2" s="16">
        <v>0.99850000000000005</v>
      </c>
      <c r="W2" s="16">
        <v>0.96130000000000004</v>
      </c>
      <c r="X2" s="16">
        <v>0.92589999999999995</v>
      </c>
      <c r="Y2" s="16">
        <v>0.89219999999999999</v>
      </c>
      <c r="Z2" s="16">
        <v>0.86029999999999995</v>
      </c>
      <c r="AA2" s="16">
        <v>0.83</v>
      </c>
      <c r="AB2" s="16">
        <v>0.8014</v>
      </c>
      <c r="AC2" s="16">
        <v>0.77429999999999999</v>
      </c>
      <c r="AD2" s="16">
        <v>0.74270000000000003</v>
      </c>
      <c r="AE2" s="16">
        <v>0.69769999999999999</v>
      </c>
      <c r="AF2" s="16">
        <v>0.63929999999999998</v>
      </c>
      <c r="AG2" s="17">
        <v>0.56730000000000003</v>
      </c>
      <c r="AH2" s="17">
        <v>0.48180000000000001</v>
      </c>
      <c r="AI2" s="17">
        <v>0.38269999999999998</v>
      </c>
      <c r="AJ2" s="17">
        <v>0.27</v>
      </c>
    </row>
    <row r="3" spans="1:36" x14ac:dyDescent="0.2">
      <c r="A3" s="15" t="s">
        <v>26</v>
      </c>
      <c r="B3" s="15" t="s">
        <v>16</v>
      </c>
      <c r="C3" s="16">
        <v>1</v>
      </c>
      <c r="D3" s="16">
        <v>0.99990000000000001</v>
      </c>
      <c r="E3" s="16">
        <v>0.96679999999999999</v>
      </c>
      <c r="F3" s="16">
        <v>0.9345</v>
      </c>
      <c r="G3" s="16">
        <v>0.90310000000000001</v>
      </c>
      <c r="H3" s="16">
        <v>0.87260000000000004</v>
      </c>
      <c r="I3" s="16">
        <v>0.84289999999999998</v>
      </c>
      <c r="J3" s="16">
        <v>0.81389999999999996</v>
      </c>
      <c r="K3" s="16">
        <v>0.78580000000000005</v>
      </c>
      <c r="L3" s="16">
        <v>0.75839999999999996</v>
      </c>
      <c r="M3" s="16">
        <v>0.73170000000000002</v>
      </c>
      <c r="N3" s="16">
        <v>0.6946</v>
      </c>
      <c r="O3" s="16">
        <v>0.63959999999999995</v>
      </c>
      <c r="P3" s="16">
        <v>0.56659999999999999</v>
      </c>
      <c r="Q3" s="16">
        <v>0.47570000000000001</v>
      </c>
      <c r="R3" s="16">
        <v>0.3669</v>
      </c>
      <c r="S3" s="16">
        <v>0.24</v>
      </c>
      <c r="T3" s="16">
        <v>1</v>
      </c>
      <c r="U3" s="16">
        <v>1</v>
      </c>
      <c r="V3" s="16">
        <v>0.98099999999999998</v>
      </c>
      <c r="W3" s="16">
        <v>0.94410000000000005</v>
      </c>
      <c r="X3" s="16">
        <v>0.90800000000000003</v>
      </c>
      <c r="Y3" s="16">
        <v>0.87260000000000004</v>
      </c>
      <c r="Z3" s="16">
        <v>0.83789999999999998</v>
      </c>
      <c r="AA3" s="16">
        <v>0.80379999999999996</v>
      </c>
      <c r="AB3" s="16">
        <v>0.77049999999999996</v>
      </c>
      <c r="AC3" s="16">
        <v>0.73770000000000002</v>
      </c>
      <c r="AD3" s="16">
        <v>0.70399999999999996</v>
      </c>
      <c r="AE3" s="16">
        <v>0.65900000000000003</v>
      </c>
      <c r="AF3" s="16">
        <v>0.60109999999999997</v>
      </c>
      <c r="AG3" s="17">
        <v>0.5302</v>
      </c>
      <c r="AH3" s="17">
        <v>0.44640000000000002</v>
      </c>
      <c r="AI3" s="17">
        <v>0.34970000000000001</v>
      </c>
      <c r="AJ3" s="17">
        <v>0.24</v>
      </c>
    </row>
    <row r="4" spans="1:36" x14ac:dyDescent="0.2">
      <c r="A4" s="15" t="s">
        <v>26</v>
      </c>
      <c r="B4" s="15" t="s">
        <v>17</v>
      </c>
      <c r="C4" s="16">
        <v>1</v>
      </c>
      <c r="D4" s="16">
        <v>0.97909999999999997</v>
      </c>
      <c r="E4" s="16">
        <v>0.94820000000000004</v>
      </c>
      <c r="F4" s="16">
        <v>0.91790000000000005</v>
      </c>
      <c r="G4" s="16">
        <v>0.88829999999999998</v>
      </c>
      <c r="H4" s="16">
        <v>0.85940000000000005</v>
      </c>
      <c r="I4" s="16">
        <v>0.83120000000000005</v>
      </c>
      <c r="J4" s="16">
        <v>0.80349999999999999</v>
      </c>
      <c r="K4" s="16">
        <v>0.77639999999999998</v>
      </c>
      <c r="L4" s="16">
        <v>0.75</v>
      </c>
      <c r="M4" s="16">
        <v>0.71699999999999997</v>
      </c>
      <c r="N4" s="16">
        <v>0.66690000000000005</v>
      </c>
      <c r="O4" s="16">
        <v>0.5998</v>
      </c>
      <c r="P4" s="16">
        <v>0.51559999999999995</v>
      </c>
      <c r="Q4" s="16">
        <v>0.41420000000000001</v>
      </c>
      <c r="R4" s="16">
        <v>0.29570000000000002</v>
      </c>
      <c r="S4" s="16">
        <v>0.16</v>
      </c>
      <c r="T4" s="16">
        <v>1</v>
      </c>
      <c r="U4" s="16">
        <v>1</v>
      </c>
      <c r="V4" s="16">
        <v>0.97870000000000001</v>
      </c>
      <c r="W4" s="16">
        <v>0.94110000000000005</v>
      </c>
      <c r="X4" s="16">
        <v>0.90400000000000003</v>
      </c>
      <c r="Y4" s="16">
        <v>0.86729999999999996</v>
      </c>
      <c r="Z4" s="16">
        <v>0.83089999999999997</v>
      </c>
      <c r="AA4" s="16">
        <v>0.79500000000000004</v>
      </c>
      <c r="AB4" s="16">
        <v>0.75939999999999996</v>
      </c>
      <c r="AC4" s="16">
        <v>0.72419999999999995</v>
      </c>
      <c r="AD4" s="16">
        <v>0.6875</v>
      </c>
      <c r="AE4" s="16">
        <v>0.63739999999999997</v>
      </c>
      <c r="AF4" s="16">
        <v>0.57230000000000003</v>
      </c>
      <c r="AG4" s="17">
        <v>0.49199999999999999</v>
      </c>
      <c r="AH4" s="17">
        <v>0.39650000000000002</v>
      </c>
      <c r="AI4" s="17">
        <v>0.2858</v>
      </c>
      <c r="AJ4" s="17">
        <v>0.16</v>
      </c>
    </row>
    <row r="5" spans="1:36" x14ac:dyDescent="0.2">
      <c r="A5" s="15" t="s">
        <v>25</v>
      </c>
      <c r="B5" s="15" t="s">
        <v>18</v>
      </c>
      <c r="C5" s="16">
        <v>1</v>
      </c>
      <c r="D5" s="16">
        <v>0.98240000000000005</v>
      </c>
      <c r="E5" s="16">
        <v>0.95130000000000003</v>
      </c>
      <c r="F5" s="16">
        <v>0.92079999999999995</v>
      </c>
      <c r="G5" s="16">
        <v>0.89090000000000003</v>
      </c>
      <c r="H5" s="16">
        <v>0.86160000000000003</v>
      </c>
      <c r="I5" s="16">
        <v>0.83289999999999997</v>
      </c>
      <c r="J5" s="16">
        <v>0.80469999999999997</v>
      </c>
      <c r="K5" s="16">
        <v>0.77700000000000002</v>
      </c>
      <c r="L5" s="16">
        <v>0.74399999999999999</v>
      </c>
      <c r="M5" s="16">
        <v>0.69699999999999995</v>
      </c>
      <c r="N5" s="16">
        <v>0.63600000000000001</v>
      </c>
      <c r="O5" s="16">
        <v>0.56089999999999995</v>
      </c>
      <c r="P5" s="16">
        <v>0.4718</v>
      </c>
      <c r="Q5" s="16">
        <v>0.36859999999999998</v>
      </c>
      <c r="R5" s="16">
        <v>0.25140000000000001</v>
      </c>
      <c r="S5" s="16">
        <v>0.12</v>
      </c>
      <c r="T5" s="16">
        <v>1</v>
      </c>
      <c r="U5" s="16">
        <v>0.97829999999999995</v>
      </c>
      <c r="V5" s="16">
        <v>0.94410000000000005</v>
      </c>
      <c r="W5" s="16">
        <v>0.90839999999999999</v>
      </c>
      <c r="X5" s="16">
        <v>0.87109999999999999</v>
      </c>
      <c r="Y5" s="16">
        <v>0.83240000000000003</v>
      </c>
      <c r="Z5" s="16">
        <v>0.79239999999999999</v>
      </c>
      <c r="AA5" s="16">
        <v>0.751</v>
      </c>
      <c r="AB5" s="16">
        <v>0.70840000000000003</v>
      </c>
      <c r="AC5" s="16">
        <v>0.66469999999999996</v>
      </c>
      <c r="AD5" s="16">
        <v>0.61480000000000001</v>
      </c>
      <c r="AE5" s="16">
        <v>0.55559999999999998</v>
      </c>
      <c r="AF5" s="16">
        <v>0.4869</v>
      </c>
      <c r="AG5" s="17">
        <v>0.40899999999999997</v>
      </c>
      <c r="AH5" s="17">
        <v>0.32190000000000002</v>
      </c>
      <c r="AI5" s="17">
        <v>0.22550000000000001</v>
      </c>
      <c r="AJ5" s="17">
        <v>0.12</v>
      </c>
    </row>
    <row r="6" spans="1:36" x14ac:dyDescent="0.2">
      <c r="A6" s="15" t="s">
        <v>25</v>
      </c>
      <c r="B6" s="15" t="s">
        <v>23</v>
      </c>
      <c r="C6" s="16">
        <v>1</v>
      </c>
      <c r="D6" s="16">
        <v>0.99650000000000005</v>
      </c>
      <c r="E6" s="16">
        <v>0.95799999999999996</v>
      </c>
      <c r="F6" s="16">
        <v>0.92049999999999998</v>
      </c>
      <c r="G6" s="16">
        <v>0.88419999999999999</v>
      </c>
      <c r="H6" s="16">
        <v>0.84889999999999999</v>
      </c>
      <c r="I6" s="16">
        <v>0.81469999999999998</v>
      </c>
      <c r="J6" s="16">
        <v>0.78139999999999998</v>
      </c>
      <c r="K6" s="16">
        <v>0.749</v>
      </c>
      <c r="L6" s="16">
        <v>0.71689999999999998</v>
      </c>
      <c r="M6" s="16">
        <v>0.67369999999999997</v>
      </c>
      <c r="N6" s="16">
        <v>0.61560000000000004</v>
      </c>
      <c r="O6" s="16">
        <v>0.54249999999999998</v>
      </c>
      <c r="P6" s="16">
        <v>0.45440000000000003</v>
      </c>
      <c r="Q6" s="16">
        <v>0.35139999999999999</v>
      </c>
      <c r="R6" s="16">
        <v>0.23319999999999999</v>
      </c>
      <c r="S6" s="16">
        <v>0.1</v>
      </c>
      <c r="T6" s="16">
        <v>1</v>
      </c>
      <c r="U6" s="16">
        <v>0.9929</v>
      </c>
      <c r="V6" s="16">
        <v>0.95630000000000004</v>
      </c>
      <c r="W6" s="16">
        <v>0.91920000000000002</v>
      </c>
      <c r="X6" s="16">
        <v>0.88139999999999996</v>
      </c>
      <c r="Y6" s="16">
        <v>0.84319999999999995</v>
      </c>
      <c r="Z6" s="16">
        <v>0.8044</v>
      </c>
      <c r="AA6" s="16">
        <v>0.7651</v>
      </c>
      <c r="AB6" s="16">
        <v>0.72540000000000004</v>
      </c>
      <c r="AC6" s="16">
        <v>0.68479999999999996</v>
      </c>
      <c r="AD6" s="16">
        <v>0.63539999999999996</v>
      </c>
      <c r="AE6" s="16">
        <v>0.5746</v>
      </c>
      <c r="AF6" s="16">
        <v>0.50239999999999996</v>
      </c>
      <c r="AG6" s="17">
        <v>0.41880000000000001</v>
      </c>
      <c r="AH6" s="17">
        <v>0.32390000000000002</v>
      </c>
      <c r="AI6" s="17">
        <v>0.21759999999999999</v>
      </c>
      <c r="AJ6" s="17">
        <v>0.1</v>
      </c>
    </row>
    <row r="7" spans="1:36" x14ac:dyDescent="0.2">
      <c r="A7" s="15" t="s">
        <v>25</v>
      </c>
      <c r="B7" s="15" t="s">
        <v>21</v>
      </c>
      <c r="C7" s="16">
        <v>1</v>
      </c>
      <c r="D7" s="16">
        <v>0.99970000000000003</v>
      </c>
      <c r="E7" s="16">
        <v>0.96289999999999998</v>
      </c>
      <c r="F7" s="16">
        <v>0.92659999999999998</v>
      </c>
      <c r="G7" s="16">
        <v>0.89080000000000004</v>
      </c>
      <c r="H7" s="16">
        <v>0.85560000000000003</v>
      </c>
      <c r="I7" s="16">
        <v>0.82079999999999997</v>
      </c>
      <c r="J7" s="16">
        <v>0.78649999999999998</v>
      </c>
      <c r="K7" s="16">
        <v>0.75270000000000004</v>
      </c>
      <c r="L7" s="16">
        <v>0.71879999999999999</v>
      </c>
      <c r="M7" s="16">
        <v>0.67559999999999998</v>
      </c>
      <c r="N7" s="16">
        <v>0.61729999999999996</v>
      </c>
      <c r="O7" s="16">
        <v>0.54359999999999997</v>
      </c>
      <c r="P7" s="16">
        <v>0.45450000000000002</v>
      </c>
      <c r="Q7" s="16">
        <v>0.35</v>
      </c>
      <c r="R7" s="16">
        <v>0.23</v>
      </c>
      <c r="S7" s="16">
        <v>9.3899999999999997E-2</v>
      </c>
      <c r="T7" s="16">
        <v>1</v>
      </c>
      <c r="U7" s="16">
        <v>0.99950000000000006</v>
      </c>
      <c r="V7" s="16">
        <v>0.96240000000000003</v>
      </c>
      <c r="W7" s="16">
        <v>0.92479999999999996</v>
      </c>
      <c r="X7" s="16">
        <v>0.88690000000000002</v>
      </c>
      <c r="Y7" s="16">
        <v>0.84850000000000003</v>
      </c>
      <c r="Z7" s="16">
        <v>0.80979999999999996</v>
      </c>
      <c r="AA7" s="16">
        <v>0.77059999999999995</v>
      </c>
      <c r="AB7" s="16">
        <v>0.73119999999999996</v>
      </c>
      <c r="AC7" s="16">
        <v>0.69059999999999999</v>
      </c>
      <c r="AD7" s="16">
        <v>0.64070000000000005</v>
      </c>
      <c r="AE7" s="16">
        <v>0.57899999999999996</v>
      </c>
      <c r="AF7" s="16">
        <v>0.50560000000000005</v>
      </c>
      <c r="AG7" s="17">
        <v>0.42049999999999998</v>
      </c>
      <c r="AH7" s="17">
        <v>0.32369999999999999</v>
      </c>
      <c r="AI7" s="17">
        <v>0.21510000000000001</v>
      </c>
      <c r="AJ7" s="17">
        <v>9.4299999999999995E-2</v>
      </c>
    </row>
    <row r="8" spans="1:36" x14ac:dyDescent="0.2">
      <c r="A8" s="15" t="s">
        <v>25</v>
      </c>
      <c r="B8" s="15" t="s">
        <v>19</v>
      </c>
      <c r="C8" s="16">
        <v>1</v>
      </c>
      <c r="D8" s="16">
        <v>0.9849</v>
      </c>
      <c r="E8" s="16">
        <v>0.95320000000000005</v>
      </c>
      <c r="F8" s="16">
        <v>0.92059999999999997</v>
      </c>
      <c r="G8" s="16">
        <v>0.8871</v>
      </c>
      <c r="H8" s="16">
        <v>0.85270000000000001</v>
      </c>
      <c r="I8" s="16">
        <v>0.81740000000000002</v>
      </c>
      <c r="J8" s="16">
        <v>0.78139999999999998</v>
      </c>
      <c r="K8" s="16">
        <v>0.74460000000000004</v>
      </c>
      <c r="L8" s="16">
        <v>0.70699999999999996</v>
      </c>
      <c r="M8" s="16">
        <v>0.66510000000000002</v>
      </c>
      <c r="N8" s="16">
        <v>0.60760000000000003</v>
      </c>
      <c r="O8" s="16">
        <v>0.53410000000000002</v>
      </c>
      <c r="P8" s="16">
        <v>0.4446</v>
      </c>
      <c r="Q8" s="16">
        <v>0.33900000000000002</v>
      </c>
      <c r="R8" s="16">
        <v>0.2175</v>
      </c>
      <c r="S8" s="16">
        <v>0.08</v>
      </c>
      <c r="T8" s="16">
        <v>1</v>
      </c>
      <c r="U8" s="16">
        <v>0.98119999999999996</v>
      </c>
      <c r="V8" s="16">
        <v>0.94410000000000005</v>
      </c>
      <c r="W8" s="16">
        <v>0.90690000000000004</v>
      </c>
      <c r="X8" s="16">
        <v>0.86970000000000003</v>
      </c>
      <c r="Y8" s="16">
        <v>0.83240000000000003</v>
      </c>
      <c r="Z8" s="16">
        <v>0.79510000000000003</v>
      </c>
      <c r="AA8" s="16">
        <v>0.75760000000000005</v>
      </c>
      <c r="AB8" s="16">
        <v>0.72019999999999995</v>
      </c>
      <c r="AC8" s="16">
        <v>0.68120000000000003</v>
      </c>
      <c r="AD8" s="16">
        <v>0.63160000000000005</v>
      </c>
      <c r="AE8" s="16">
        <v>0.56979999999999997</v>
      </c>
      <c r="AF8" s="16">
        <v>0.496</v>
      </c>
      <c r="AG8" s="17">
        <v>0.41020000000000001</v>
      </c>
      <c r="AH8" s="17">
        <v>0.31219999999999998</v>
      </c>
      <c r="AI8" s="17">
        <v>0.2021</v>
      </c>
      <c r="AJ8" s="17">
        <v>0.08</v>
      </c>
    </row>
    <row r="9" spans="1:36" x14ac:dyDescent="0.2">
      <c r="A9" s="15" t="s">
        <v>25</v>
      </c>
      <c r="B9" s="15" t="s">
        <v>27</v>
      </c>
      <c r="C9" s="16">
        <v>1</v>
      </c>
      <c r="D9" s="16">
        <v>0.99929999999999997</v>
      </c>
      <c r="E9" s="16">
        <v>0.96360000000000001</v>
      </c>
      <c r="F9" s="16">
        <v>0.92720000000000002</v>
      </c>
      <c r="G9" s="16">
        <v>0.8901</v>
      </c>
      <c r="H9" s="16">
        <v>0.85240000000000005</v>
      </c>
      <c r="I9" s="16">
        <v>0.81410000000000005</v>
      </c>
      <c r="J9" s="16">
        <v>0.7752</v>
      </c>
      <c r="K9" s="16">
        <v>0.73570000000000002</v>
      </c>
      <c r="L9" s="16">
        <v>0.69569999999999999</v>
      </c>
      <c r="M9" s="16">
        <v>0.6552</v>
      </c>
      <c r="N9" s="16">
        <v>0.60319999999999996</v>
      </c>
      <c r="O9" s="16">
        <v>0.5323</v>
      </c>
      <c r="P9" s="16">
        <v>0.4425</v>
      </c>
      <c r="Q9" s="16">
        <v>0.33379999999999999</v>
      </c>
      <c r="R9" s="16">
        <v>0.20630000000000001</v>
      </c>
      <c r="S9" s="16">
        <v>0.06</v>
      </c>
      <c r="T9" s="16">
        <v>1</v>
      </c>
      <c r="U9" s="16">
        <v>1</v>
      </c>
      <c r="V9" s="16">
        <v>0.97670000000000001</v>
      </c>
      <c r="W9" s="16">
        <v>0.9355</v>
      </c>
      <c r="X9" s="16">
        <v>0.89349999999999996</v>
      </c>
      <c r="Y9" s="16">
        <v>0.85089999999999999</v>
      </c>
      <c r="Z9" s="16">
        <v>0.80759999999999998</v>
      </c>
      <c r="AA9" s="16">
        <v>0.76370000000000005</v>
      </c>
      <c r="AB9" s="16">
        <v>0.71930000000000005</v>
      </c>
      <c r="AC9" s="16">
        <v>0.67430000000000001</v>
      </c>
      <c r="AD9" s="16">
        <v>0.62880000000000003</v>
      </c>
      <c r="AE9" s="16">
        <v>0.57620000000000005</v>
      </c>
      <c r="AF9" s="16">
        <v>0.50670000000000004</v>
      </c>
      <c r="AG9" s="17">
        <v>0.4204</v>
      </c>
      <c r="AH9" s="17">
        <v>0.31709999999999999</v>
      </c>
      <c r="AI9" s="17">
        <v>0.19700000000000001</v>
      </c>
      <c r="AJ9" s="17">
        <v>0.06</v>
      </c>
    </row>
    <row r="10" spans="1:36" x14ac:dyDescent="0.2">
      <c r="A10" s="15" t="s">
        <v>25</v>
      </c>
      <c r="B10" s="15" t="s">
        <v>28</v>
      </c>
      <c r="C10" s="16">
        <v>1</v>
      </c>
      <c r="D10" s="16">
        <v>1</v>
      </c>
      <c r="E10" s="16">
        <v>0.97009999999999996</v>
      </c>
      <c r="F10" s="16">
        <v>0.92989999999999995</v>
      </c>
      <c r="G10" s="16">
        <v>0.89</v>
      </c>
      <c r="H10" s="16">
        <v>0.85019999999999996</v>
      </c>
      <c r="I10" s="16">
        <v>0.81059999999999999</v>
      </c>
      <c r="J10" s="16">
        <v>0.77129999999999999</v>
      </c>
      <c r="K10" s="16">
        <v>0.73209999999999997</v>
      </c>
      <c r="L10" s="16">
        <v>0.69299999999999995</v>
      </c>
      <c r="M10" s="16">
        <v>0.65410000000000001</v>
      </c>
      <c r="N10" s="16">
        <v>0.60340000000000005</v>
      </c>
      <c r="O10" s="16">
        <v>0.53259999999999996</v>
      </c>
      <c r="P10" s="16">
        <v>0.44190000000000002</v>
      </c>
      <c r="Q10" s="16">
        <v>0.33129999999999998</v>
      </c>
      <c r="R10" s="16">
        <v>0.2006</v>
      </c>
      <c r="S10" s="16">
        <v>0.05</v>
      </c>
      <c r="T10" s="16">
        <v>1</v>
      </c>
      <c r="U10" s="16">
        <v>0.99739999999999995</v>
      </c>
      <c r="V10" s="16">
        <v>0.96150000000000002</v>
      </c>
      <c r="W10" s="16">
        <v>0.92390000000000005</v>
      </c>
      <c r="X10" s="16">
        <v>0.88470000000000004</v>
      </c>
      <c r="Y10" s="16">
        <v>0.84379999999999999</v>
      </c>
      <c r="Z10" s="16">
        <v>0.80149999999999999</v>
      </c>
      <c r="AA10" s="16">
        <v>0.75780000000000003</v>
      </c>
      <c r="AB10" s="16">
        <v>0.71279999999999999</v>
      </c>
      <c r="AC10" s="16">
        <v>0.66649999999999998</v>
      </c>
      <c r="AD10" s="16">
        <v>0.61899999999999999</v>
      </c>
      <c r="AE10" s="16">
        <v>0.5665</v>
      </c>
      <c r="AF10" s="16">
        <v>0.4975</v>
      </c>
      <c r="AG10" s="17">
        <v>0.41120000000000001</v>
      </c>
      <c r="AH10" s="17">
        <v>0.30790000000000001</v>
      </c>
      <c r="AI10" s="17">
        <v>0.1875</v>
      </c>
      <c r="AJ10" s="17">
        <v>0.05</v>
      </c>
    </row>
    <row r="11" spans="1:36" x14ac:dyDescent="0.2">
      <c r="A11" s="15" t="s">
        <v>48</v>
      </c>
      <c r="B11" s="15" t="s">
        <v>29</v>
      </c>
      <c r="C11" s="16">
        <v>1</v>
      </c>
      <c r="D11" s="16">
        <v>0.98970000000000002</v>
      </c>
      <c r="E11" s="16">
        <v>0.95230000000000004</v>
      </c>
      <c r="F11" s="16">
        <v>0.91549999999999998</v>
      </c>
      <c r="G11" s="16">
        <v>0.87929999999999997</v>
      </c>
      <c r="H11" s="16">
        <v>0.84379999999999999</v>
      </c>
      <c r="I11" s="16">
        <v>0.80889999999999995</v>
      </c>
      <c r="J11" s="16">
        <v>0.77449999999999997</v>
      </c>
      <c r="K11" s="16">
        <v>0.74070000000000003</v>
      </c>
      <c r="L11" s="16">
        <v>0.70730000000000004</v>
      </c>
      <c r="M11" s="16">
        <v>0.66979999999999995</v>
      </c>
      <c r="N11" s="16">
        <v>0.61350000000000005</v>
      </c>
      <c r="O11" s="16">
        <v>0.53779999999999994</v>
      </c>
      <c r="P11" s="16">
        <v>0.44259999999999999</v>
      </c>
      <c r="Q11" s="16">
        <v>0.32790000000000002</v>
      </c>
      <c r="R11" s="16">
        <v>0.19370000000000001</v>
      </c>
      <c r="S11" s="16">
        <v>0.04</v>
      </c>
      <c r="T11" s="16">
        <v>1</v>
      </c>
      <c r="U11" s="16">
        <v>0.9869</v>
      </c>
      <c r="V11" s="16">
        <v>0.95189999999999997</v>
      </c>
      <c r="W11" s="16">
        <v>0.91520000000000001</v>
      </c>
      <c r="X11" s="16">
        <v>0.877</v>
      </c>
      <c r="Y11" s="16">
        <v>0.83730000000000004</v>
      </c>
      <c r="Z11" s="16">
        <v>0.79610000000000003</v>
      </c>
      <c r="AA11" s="16">
        <v>0.75370000000000004</v>
      </c>
      <c r="AB11" s="16">
        <v>0.71</v>
      </c>
      <c r="AC11" s="16">
        <v>0.66510000000000002</v>
      </c>
      <c r="AD11" s="16">
        <v>0.61909999999999998</v>
      </c>
      <c r="AE11" s="16">
        <v>0.56789999999999996</v>
      </c>
      <c r="AF11" s="16">
        <v>0.499</v>
      </c>
      <c r="AG11" s="17">
        <v>0.41160000000000002</v>
      </c>
      <c r="AH11" s="17">
        <v>0.30599999999999999</v>
      </c>
      <c r="AI11" s="17">
        <v>0.18210000000000001</v>
      </c>
      <c r="AJ11" s="17">
        <v>0.04</v>
      </c>
    </row>
    <row r="12" spans="1:36" x14ac:dyDescent="0.2">
      <c r="A12" s="15" t="s">
        <v>26</v>
      </c>
      <c r="B12" s="15" t="s">
        <v>22</v>
      </c>
      <c r="C12" s="16">
        <v>1</v>
      </c>
      <c r="D12" s="16">
        <v>1</v>
      </c>
      <c r="E12" s="16">
        <v>0.9698</v>
      </c>
      <c r="F12" s="16">
        <v>0.93710000000000004</v>
      </c>
      <c r="G12" s="16">
        <v>0.91320000000000001</v>
      </c>
      <c r="H12" s="16">
        <v>0.87819999999999998</v>
      </c>
      <c r="I12" s="16">
        <v>0.87319999999999998</v>
      </c>
      <c r="J12" s="16">
        <v>0.83509999999999995</v>
      </c>
      <c r="K12" s="16">
        <v>0.81740000000000002</v>
      </c>
      <c r="L12" s="16">
        <v>0.77649999999999997</v>
      </c>
      <c r="M12" s="16">
        <v>0.72489999999999999</v>
      </c>
      <c r="N12" s="16">
        <v>0.65600000000000003</v>
      </c>
      <c r="O12" s="16">
        <v>0.56989999999999996</v>
      </c>
      <c r="P12" s="16">
        <v>0.46660000000000001</v>
      </c>
      <c r="Q12" s="16">
        <v>0.34610000000000002</v>
      </c>
      <c r="R12" s="16">
        <v>0.20849999999999999</v>
      </c>
      <c r="S12" s="16">
        <v>5.3800000000000001E-2</v>
      </c>
      <c r="T12" s="16">
        <v>1</v>
      </c>
      <c r="U12" s="16">
        <v>1</v>
      </c>
      <c r="V12" s="16">
        <v>0.92879999999999996</v>
      </c>
      <c r="W12" s="16">
        <v>0.89800000000000002</v>
      </c>
      <c r="X12" s="16">
        <v>0.8861</v>
      </c>
      <c r="Y12" s="16">
        <v>0.85299999999999998</v>
      </c>
      <c r="Z12" s="16">
        <v>0.81920000000000004</v>
      </c>
      <c r="AA12" s="16">
        <v>0.78469999999999995</v>
      </c>
      <c r="AB12" s="16">
        <v>0.74380000000000002</v>
      </c>
      <c r="AC12" s="16">
        <v>0.69259999999999999</v>
      </c>
      <c r="AD12" s="16">
        <v>0.63109999999999999</v>
      </c>
      <c r="AE12" s="16">
        <v>0.55940000000000001</v>
      </c>
      <c r="AF12" s="16">
        <v>0.47760000000000002</v>
      </c>
      <c r="AG12" s="17">
        <v>0.38550000000000001</v>
      </c>
      <c r="AH12" s="17">
        <v>0.28339999999999999</v>
      </c>
      <c r="AI12" s="17">
        <v>0.1711</v>
      </c>
      <c r="AJ12" s="17">
        <v>4.87E-2</v>
      </c>
    </row>
    <row r="13" spans="1:36" x14ac:dyDescent="0.2">
      <c r="A13" s="15" t="s">
        <v>26</v>
      </c>
      <c r="B13" s="15" t="s">
        <v>12</v>
      </c>
      <c r="C13" s="16">
        <v>1</v>
      </c>
      <c r="D13" s="16">
        <v>0.99570000000000003</v>
      </c>
      <c r="E13" s="16">
        <v>0.96089999999999998</v>
      </c>
      <c r="F13" s="16">
        <v>0.9244</v>
      </c>
      <c r="G13" s="16">
        <v>0.96619999999999995</v>
      </c>
      <c r="H13" s="16">
        <v>0.92300000000000004</v>
      </c>
      <c r="I13" s="16">
        <v>0.94569999999999999</v>
      </c>
      <c r="J13" s="16">
        <v>0.89580000000000004</v>
      </c>
      <c r="K13" s="16">
        <v>1.0788</v>
      </c>
      <c r="L13" s="16">
        <v>1.0111000000000001</v>
      </c>
      <c r="M13" s="16">
        <v>0.93920000000000003</v>
      </c>
      <c r="N13" s="16">
        <v>0.84830000000000005</v>
      </c>
      <c r="O13" s="16">
        <v>0.73599999999999999</v>
      </c>
      <c r="P13" s="16">
        <v>0.60250000000000004</v>
      </c>
      <c r="Q13" s="16">
        <v>0.44769999999999999</v>
      </c>
      <c r="R13" s="16">
        <v>0.27189999999999998</v>
      </c>
      <c r="S13" s="16">
        <v>7.4999999999999997E-2</v>
      </c>
      <c r="T13" s="16">
        <v>1</v>
      </c>
      <c r="U13" s="16">
        <v>0.99319999999999997</v>
      </c>
      <c r="V13" s="16">
        <v>1.1368</v>
      </c>
      <c r="W13" s="16">
        <v>1.0971</v>
      </c>
      <c r="X13" s="16">
        <v>1.0597000000000001</v>
      </c>
      <c r="Y13" s="16">
        <v>1.0187999999999999</v>
      </c>
      <c r="Z13" s="16">
        <v>0.97740000000000005</v>
      </c>
      <c r="AA13" s="16">
        <v>0.9355</v>
      </c>
      <c r="AB13" s="16">
        <v>0.88619999999999999</v>
      </c>
      <c r="AC13" s="16">
        <v>0.82489999999999997</v>
      </c>
      <c r="AD13" s="16">
        <v>0.75149999999999995</v>
      </c>
      <c r="AE13" s="16">
        <v>0.66610000000000003</v>
      </c>
      <c r="AF13" s="16">
        <v>0.56859999999999999</v>
      </c>
      <c r="AG13" s="17">
        <v>0.4592</v>
      </c>
      <c r="AH13" s="17">
        <v>0.33789999999999998</v>
      </c>
      <c r="AI13" s="17">
        <v>0.2046</v>
      </c>
      <c r="AJ13" s="17">
        <v>5.9400000000000001E-2</v>
      </c>
    </row>
    <row r="14" spans="1:36" x14ac:dyDescent="0.2">
      <c r="A14" s="15" t="s">
        <v>26</v>
      </c>
      <c r="B14" s="15" t="s">
        <v>44</v>
      </c>
      <c r="C14" s="16">
        <v>1</v>
      </c>
      <c r="D14" s="16">
        <v>0.97650000000000003</v>
      </c>
      <c r="E14" s="16">
        <v>0.93659999999999999</v>
      </c>
      <c r="F14" s="16">
        <v>0.89670000000000005</v>
      </c>
      <c r="G14" s="16">
        <v>0.85680000000000001</v>
      </c>
      <c r="H14" s="16">
        <v>0.81689999999999996</v>
      </c>
      <c r="I14" s="16">
        <v>1.1628000000000001</v>
      </c>
      <c r="J14" s="16">
        <v>1.1031</v>
      </c>
      <c r="K14" s="16">
        <v>1.0434000000000001</v>
      </c>
      <c r="L14" s="16">
        <v>0.98360000000000003</v>
      </c>
      <c r="M14" s="16">
        <v>1.3753</v>
      </c>
      <c r="N14" s="16">
        <v>1.2383</v>
      </c>
      <c r="O14" s="16">
        <v>1.0719000000000001</v>
      </c>
      <c r="P14" s="16">
        <v>0.87619999999999998</v>
      </c>
      <c r="Q14" s="16">
        <v>0.65110000000000001</v>
      </c>
      <c r="R14" s="16">
        <v>0.39660000000000001</v>
      </c>
      <c r="S14" s="16">
        <v>0.1128</v>
      </c>
      <c r="T14" s="16">
        <v>1</v>
      </c>
      <c r="U14" s="16">
        <v>0.97599999999999998</v>
      </c>
      <c r="V14" s="16">
        <v>0.94140000000000001</v>
      </c>
      <c r="W14" s="16">
        <v>0.90680000000000005</v>
      </c>
      <c r="X14" s="16">
        <v>1.1635</v>
      </c>
      <c r="Y14" s="16">
        <v>1.1173999999999999</v>
      </c>
      <c r="Z14" s="16">
        <v>1.0711999999999999</v>
      </c>
      <c r="AA14" s="16">
        <v>1.0249999999999999</v>
      </c>
      <c r="AB14" s="16">
        <v>1.5178</v>
      </c>
      <c r="AC14" s="16">
        <v>1.4266000000000001</v>
      </c>
      <c r="AD14" s="16">
        <v>1.3109</v>
      </c>
      <c r="AE14" s="16">
        <v>1.1708000000000001</v>
      </c>
      <c r="AF14" s="16">
        <v>1.0063</v>
      </c>
      <c r="AG14" s="17">
        <v>0.81730000000000003</v>
      </c>
      <c r="AH14" s="17">
        <v>0.6038</v>
      </c>
      <c r="AI14" s="17">
        <v>0.3659</v>
      </c>
      <c r="AJ14" s="17">
        <v>0.10349999999999999</v>
      </c>
    </row>
    <row r="15" spans="1:36" x14ac:dyDescent="0.2">
      <c r="A15" s="15" t="s">
        <v>25</v>
      </c>
      <c r="B15" s="15" t="s">
        <v>45</v>
      </c>
      <c r="C15" s="16">
        <v>1</v>
      </c>
      <c r="D15" s="16">
        <v>0.99670000000000003</v>
      </c>
      <c r="E15" s="16">
        <v>0.95540000000000003</v>
      </c>
      <c r="F15" s="16">
        <v>0.91420000000000001</v>
      </c>
      <c r="G15" s="16">
        <v>0.873</v>
      </c>
      <c r="H15" s="16">
        <v>0.83179999999999998</v>
      </c>
      <c r="I15" s="16">
        <v>1.2613000000000001</v>
      </c>
      <c r="J15" s="16">
        <v>1.1955</v>
      </c>
      <c r="K15" s="16">
        <v>1.1296999999999999</v>
      </c>
      <c r="L15" s="16">
        <v>1.0639000000000001</v>
      </c>
      <c r="M15" s="16">
        <v>0.98570000000000002</v>
      </c>
      <c r="N15" s="16">
        <v>0.88670000000000004</v>
      </c>
      <c r="O15" s="16">
        <v>0.76680000000000004</v>
      </c>
      <c r="P15" s="16">
        <v>0.62619999999999998</v>
      </c>
      <c r="Q15" s="16">
        <v>0.46489999999999998</v>
      </c>
      <c r="R15" s="16">
        <v>0.28270000000000001</v>
      </c>
      <c r="S15" s="16">
        <v>7.9799999999999996E-2</v>
      </c>
      <c r="T15" s="16">
        <v>1</v>
      </c>
      <c r="U15" s="16">
        <v>0.96550000000000002</v>
      </c>
      <c r="V15" s="16">
        <v>0.92030000000000001</v>
      </c>
      <c r="W15" s="16">
        <v>0.87639999999999996</v>
      </c>
      <c r="X15" s="16">
        <v>0.83360000000000001</v>
      </c>
      <c r="Y15" s="16">
        <v>0.79200000000000004</v>
      </c>
      <c r="Z15" s="16">
        <v>0.75139999999999996</v>
      </c>
      <c r="AA15" s="16">
        <v>0.71</v>
      </c>
      <c r="AB15" s="16">
        <v>0.66259999999999997</v>
      </c>
      <c r="AC15" s="16">
        <v>0.60880000000000001</v>
      </c>
      <c r="AD15" s="16">
        <v>0.54859999999999998</v>
      </c>
      <c r="AE15" s="16">
        <v>0.4819</v>
      </c>
      <c r="AF15" s="16">
        <v>0.40870000000000001</v>
      </c>
      <c r="AG15" s="17">
        <v>0.32900000000000001</v>
      </c>
      <c r="AH15" s="17">
        <v>0.24260000000000001</v>
      </c>
      <c r="AI15" s="17">
        <v>0.14960000000000001</v>
      </c>
      <c r="AJ15" s="17">
        <v>0.05</v>
      </c>
    </row>
    <row r="16" spans="1:36" x14ac:dyDescent="0.2">
      <c r="A16" s="15" t="s">
        <v>49</v>
      </c>
      <c r="B16" s="15" t="s">
        <v>3</v>
      </c>
      <c r="C16" s="16">
        <v>1</v>
      </c>
      <c r="D16" s="16">
        <v>1.0136000000000001</v>
      </c>
      <c r="E16" s="16">
        <v>1.0630999999999999</v>
      </c>
      <c r="F16" s="16">
        <v>1.1158999999999999</v>
      </c>
      <c r="G16" s="16">
        <v>1.1724000000000001</v>
      </c>
      <c r="H16" s="16">
        <v>1.2330000000000001</v>
      </c>
      <c r="I16" s="16">
        <v>1.2981</v>
      </c>
      <c r="J16" s="16">
        <v>1.3683000000000001</v>
      </c>
      <c r="K16" s="16">
        <v>1.4441999999999999</v>
      </c>
      <c r="L16" s="16">
        <v>1.5266999999999999</v>
      </c>
      <c r="M16" s="16">
        <v>1.6166</v>
      </c>
      <c r="N16" s="16">
        <v>1.7149000000000001</v>
      </c>
      <c r="O16" s="16">
        <v>1.8492999999999999</v>
      </c>
      <c r="P16" s="16">
        <v>2.0562999999999998</v>
      </c>
      <c r="Q16" s="16">
        <v>2.3824999999999998</v>
      </c>
      <c r="R16" s="16">
        <v>2.9327999999999999</v>
      </c>
      <c r="S16" s="16">
        <v>4</v>
      </c>
      <c r="T16" s="16">
        <v>1</v>
      </c>
      <c r="U16" s="16">
        <v>1.0205</v>
      </c>
      <c r="V16" s="16">
        <v>1.0714999999999999</v>
      </c>
      <c r="W16" s="16">
        <v>1.1254999999999999</v>
      </c>
      <c r="X16" s="16">
        <v>1.1826000000000001</v>
      </c>
      <c r="Y16" s="16">
        <v>1.2430000000000001</v>
      </c>
      <c r="Z16" s="16">
        <v>1.3070999999999999</v>
      </c>
      <c r="AA16" s="16">
        <v>1.3751</v>
      </c>
      <c r="AB16" s="16">
        <v>1.4473</v>
      </c>
      <c r="AC16" s="16">
        <v>1.5242</v>
      </c>
      <c r="AD16" s="16">
        <v>1.6061000000000001</v>
      </c>
      <c r="AE16" s="16">
        <v>1.7029000000000001</v>
      </c>
      <c r="AF16" s="16">
        <v>1.8509</v>
      </c>
      <c r="AG16" s="17">
        <v>2.0785</v>
      </c>
      <c r="AH16" s="17">
        <v>2.4405999999999999</v>
      </c>
      <c r="AI16" s="17">
        <v>3.0670999999999999</v>
      </c>
      <c r="AJ16" s="17">
        <v>4.3478000000000003</v>
      </c>
    </row>
    <row r="17" spans="1:36" x14ac:dyDescent="0.2">
      <c r="A17" s="15" t="s">
        <v>49</v>
      </c>
      <c r="B17" s="15" t="s">
        <v>24</v>
      </c>
      <c r="C17" s="16">
        <v>1</v>
      </c>
      <c r="D17" s="16">
        <v>1.0128999999999999</v>
      </c>
      <c r="E17" s="16">
        <v>1.0708</v>
      </c>
      <c r="F17" s="16">
        <v>1.1351</v>
      </c>
      <c r="G17" s="16">
        <v>1.2070000000000001</v>
      </c>
      <c r="H17" s="16">
        <v>1.2881</v>
      </c>
      <c r="I17" s="16">
        <v>1.38</v>
      </c>
      <c r="J17" s="16">
        <v>1.4854000000000001</v>
      </c>
      <c r="K17" s="16">
        <v>1.6073</v>
      </c>
      <c r="L17" s="16">
        <v>1.7502</v>
      </c>
      <c r="M17" s="16">
        <v>1.9198999999999999</v>
      </c>
      <c r="N17" s="16">
        <v>2.1547999999999998</v>
      </c>
      <c r="O17" s="16">
        <v>2.5211999999999999</v>
      </c>
      <c r="P17" s="16">
        <v>3.1395</v>
      </c>
      <c r="Q17" s="16">
        <v>4.3531000000000004</v>
      </c>
      <c r="R17" s="16">
        <v>7.6795</v>
      </c>
      <c r="S17" s="16">
        <v>50</v>
      </c>
      <c r="T17" s="16">
        <v>1</v>
      </c>
      <c r="U17" s="16">
        <v>1.0024</v>
      </c>
      <c r="V17" s="16">
        <v>1.0637000000000001</v>
      </c>
      <c r="W17" s="16">
        <v>1.1306</v>
      </c>
      <c r="X17" s="16">
        <v>1.2037</v>
      </c>
      <c r="Y17" s="16">
        <v>1.284</v>
      </c>
      <c r="Z17" s="16">
        <v>1.3728</v>
      </c>
      <c r="AA17" s="16">
        <v>1.4715</v>
      </c>
      <c r="AB17" s="16">
        <v>1.5819000000000001</v>
      </c>
      <c r="AC17" s="16">
        <v>1.7128000000000001</v>
      </c>
      <c r="AD17" s="16">
        <v>1.8944000000000001</v>
      </c>
      <c r="AE17" s="16">
        <v>2.1558999999999999</v>
      </c>
      <c r="AF17" s="16">
        <v>2.5533000000000001</v>
      </c>
      <c r="AG17" s="17">
        <v>3.2130000000000001</v>
      </c>
      <c r="AH17" s="17">
        <v>4.4938000000000002</v>
      </c>
      <c r="AI17" s="17">
        <v>7.9701000000000004</v>
      </c>
      <c r="AJ17" s="17">
        <v>50</v>
      </c>
    </row>
    <row r="18" spans="1:36" x14ac:dyDescent="0.2">
      <c r="A18" s="15" t="s">
        <v>49</v>
      </c>
      <c r="B18" s="15" t="s">
        <v>1</v>
      </c>
      <c r="C18" s="16">
        <v>1</v>
      </c>
      <c r="D18" s="16">
        <v>1.0385</v>
      </c>
      <c r="E18" s="16">
        <v>1.0972</v>
      </c>
      <c r="F18" s="16">
        <v>1.1608000000000001</v>
      </c>
      <c r="G18" s="16">
        <v>1.2299</v>
      </c>
      <c r="H18" s="16">
        <v>1.3050999999999999</v>
      </c>
      <c r="I18" s="16">
        <v>1.3875999999999999</v>
      </c>
      <c r="J18" s="16">
        <v>1.4782999999999999</v>
      </c>
      <c r="K18" s="16">
        <v>1.5787</v>
      </c>
      <c r="L18" s="16">
        <v>1.6917</v>
      </c>
      <c r="M18" s="16">
        <v>1.8448</v>
      </c>
      <c r="N18" s="16">
        <v>2.0674000000000001</v>
      </c>
      <c r="O18" s="16">
        <v>2.4041999999999999</v>
      </c>
      <c r="P18" s="16">
        <v>2.9521999999999999</v>
      </c>
      <c r="Q18" s="16">
        <v>3.9676</v>
      </c>
      <c r="R18" s="16">
        <v>6.4179000000000004</v>
      </c>
      <c r="S18" s="16">
        <v>20</v>
      </c>
      <c r="T18" s="16">
        <v>1</v>
      </c>
      <c r="U18" s="16">
        <v>1.0323</v>
      </c>
      <c r="V18" s="16">
        <v>1.0905</v>
      </c>
      <c r="W18" s="16">
        <v>1.1536999999999999</v>
      </c>
      <c r="X18" s="16">
        <v>1.2225999999999999</v>
      </c>
      <c r="Y18" s="16">
        <v>1.2982</v>
      </c>
      <c r="Z18" s="16">
        <v>1.3814</v>
      </c>
      <c r="AA18" s="16">
        <v>1.4736</v>
      </c>
      <c r="AB18" s="16">
        <v>1.5764</v>
      </c>
      <c r="AC18" s="16">
        <v>1.6928000000000001</v>
      </c>
      <c r="AD18" s="16">
        <v>1.8499000000000001</v>
      </c>
      <c r="AE18" s="16">
        <v>2.0771000000000002</v>
      </c>
      <c r="AF18" s="16">
        <v>2.4192999999999998</v>
      </c>
      <c r="AG18" s="17">
        <v>2.9746000000000001</v>
      </c>
      <c r="AH18" s="17">
        <v>4.0010000000000003</v>
      </c>
      <c r="AI18" s="17">
        <v>6.47</v>
      </c>
      <c r="AJ18" s="17">
        <v>20</v>
      </c>
    </row>
    <row r="19" spans="1:36" x14ac:dyDescent="0.2">
      <c r="A19" s="15" t="s">
        <v>49</v>
      </c>
      <c r="B19" s="15" t="s">
        <v>50</v>
      </c>
      <c r="C19" s="16">
        <v>1</v>
      </c>
      <c r="D19" s="16">
        <v>1.0017</v>
      </c>
      <c r="E19" s="16">
        <v>1.0548999999999999</v>
      </c>
      <c r="F19" s="16">
        <v>1.1141000000000001</v>
      </c>
      <c r="G19" s="16">
        <v>1.1805000000000001</v>
      </c>
      <c r="H19" s="16">
        <v>1.2554000000000001</v>
      </c>
      <c r="I19" s="16">
        <v>1.3405</v>
      </c>
      <c r="J19" s="16">
        <v>1.4382999999999999</v>
      </c>
      <c r="K19" s="16">
        <v>1.5515000000000001</v>
      </c>
      <c r="L19" s="16">
        <v>1.6841999999999999</v>
      </c>
      <c r="M19" s="16">
        <v>1.8420000000000001</v>
      </c>
      <c r="N19" s="16">
        <v>2.0326</v>
      </c>
      <c r="O19" s="16">
        <v>2.2673999999999999</v>
      </c>
      <c r="P19" s="16">
        <v>2.6301000000000001</v>
      </c>
      <c r="Q19" s="16">
        <v>3.3925000000000001</v>
      </c>
      <c r="R19" s="16">
        <v>5.4143999999999997</v>
      </c>
      <c r="S19" s="16">
        <v>20</v>
      </c>
      <c r="T19" s="16">
        <v>1</v>
      </c>
      <c r="U19" s="16">
        <v>1.0039</v>
      </c>
      <c r="V19" s="16">
        <v>1.0698000000000001</v>
      </c>
      <c r="W19" s="16">
        <v>1.1407</v>
      </c>
      <c r="X19" s="16">
        <v>1.2172000000000001</v>
      </c>
      <c r="Y19" s="16">
        <v>1.3</v>
      </c>
      <c r="Z19" s="16">
        <v>1.3895999999999999</v>
      </c>
      <c r="AA19" s="16">
        <v>1.4871000000000001</v>
      </c>
      <c r="AB19" s="16">
        <v>1.5933999999999999</v>
      </c>
      <c r="AC19" s="16">
        <v>1.7097</v>
      </c>
      <c r="AD19" s="16">
        <v>1.8608</v>
      </c>
      <c r="AE19" s="16">
        <v>2.0813000000000001</v>
      </c>
      <c r="AF19" s="16">
        <v>2.4157000000000002</v>
      </c>
      <c r="AG19" s="17">
        <v>2.9605999999999999</v>
      </c>
      <c r="AH19" s="17">
        <v>3.9719000000000002</v>
      </c>
      <c r="AI19" s="17">
        <v>6.4151999999999996</v>
      </c>
      <c r="AJ19" s="17">
        <v>20</v>
      </c>
    </row>
    <row r="20" spans="1:36" x14ac:dyDescent="0.2">
      <c r="A20" s="15" t="s">
        <v>52</v>
      </c>
      <c r="B20" s="15" t="s">
        <v>2</v>
      </c>
      <c r="C20" s="16">
        <v>1</v>
      </c>
      <c r="D20" s="16">
        <v>1.0462</v>
      </c>
      <c r="E20" s="16">
        <v>1.1125</v>
      </c>
      <c r="F20" s="16">
        <v>1.1867000000000001</v>
      </c>
      <c r="G20" s="16">
        <v>1.1551</v>
      </c>
      <c r="H20" s="16">
        <v>1.242</v>
      </c>
      <c r="I20" s="16">
        <v>1.2252000000000001</v>
      </c>
      <c r="J20" s="16">
        <v>1.3317000000000001</v>
      </c>
      <c r="K20" s="16">
        <v>1.3036000000000001</v>
      </c>
      <c r="L20" s="16">
        <v>1.4384999999999999</v>
      </c>
      <c r="M20" s="16">
        <v>1.3885000000000001</v>
      </c>
      <c r="N20" s="16">
        <v>1.5670999999999999</v>
      </c>
      <c r="O20" s="16">
        <v>1.7970999999999999</v>
      </c>
      <c r="P20" s="16">
        <v>2.1042999999999998</v>
      </c>
      <c r="Q20" s="16">
        <v>2.5360999999999998</v>
      </c>
      <c r="R20" s="16">
        <v>3.1876000000000002</v>
      </c>
      <c r="S20" s="16">
        <v>4.2840999999999996</v>
      </c>
      <c r="T20" s="16">
        <v>1</v>
      </c>
      <c r="U20" s="16">
        <v>1.0367999999999999</v>
      </c>
      <c r="V20" s="16">
        <v>1.1164000000000001</v>
      </c>
      <c r="W20" s="16">
        <v>1.2061999999999999</v>
      </c>
      <c r="X20" s="16">
        <v>1.133</v>
      </c>
      <c r="Y20" s="16">
        <v>1.2346999999999999</v>
      </c>
      <c r="Z20" s="16">
        <v>1.3533999999999999</v>
      </c>
      <c r="AA20" s="16">
        <v>1.4938</v>
      </c>
      <c r="AB20" s="16">
        <v>1.6631</v>
      </c>
      <c r="AC20" s="16">
        <v>1.5282</v>
      </c>
      <c r="AD20" s="16">
        <v>1.7433000000000001</v>
      </c>
      <c r="AE20" s="16">
        <v>2.0244</v>
      </c>
      <c r="AF20" s="16">
        <v>2.4079000000000002</v>
      </c>
      <c r="AG20" s="17">
        <v>2.9630999999999998</v>
      </c>
      <c r="AH20" s="17">
        <v>3.8399000000000001</v>
      </c>
      <c r="AI20" s="17">
        <v>5.1791999999999998</v>
      </c>
      <c r="AJ20" s="17">
        <v>7.0711000000000004</v>
      </c>
    </row>
    <row r="21" spans="1:36" x14ac:dyDescent="0.2">
      <c r="A21" s="15" t="s">
        <v>52</v>
      </c>
      <c r="B21" s="15" t="s">
        <v>14</v>
      </c>
      <c r="C21" s="16">
        <v>1</v>
      </c>
      <c r="D21" s="16">
        <v>1</v>
      </c>
      <c r="E21" s="16">
        <v>1.0186999999999999</v>
      </c>
      <c r="F21" s="16">
        <v>1.0855999999999999</v>
      </c>
      <c r="G21" s="16">
        <v>1.0078</v>
      </c>
      <c r="H21" s="16">
        <v>1.0872999999999999</v>
      </c>
      <c r="I21" s="16">
        <v>0.96530000000000005</v>
      </c>
      <c r="J21" s="16">
        <v>1.0589999999999999</v>
      </c>
      <c r="K21" s="16">
        <v>1.1746000000000001</v>
      </c>
      <c r="L21" s="16">
        <v>1.3205</v>
      </c>
      <c r="M21" s="16">
        <v>1.5103</v>
      </c>
      <c r="N21" s="16">
        <v>1.7672000000000001</v>
      </c>
      <c r="O21" s="16">
        <v>2.1341000000000001</v>
      </c>
      <c r="P21" s="16">
        <v>2.7</v>
      </c>
      <c r="Q21" s="16">
        <v>3.6863000000000001</v>
      </c>
      <c r="R21" s="16">
        <v>5.8353000000000002</v>
      </c>
      <c r="S21" s="16">
        <v>14.142099999999999</v>
      </c>
      <c r="T21" s="16">
        <v>1</v>
      </c>
      <c r="U21" s="16">
        <v>1</v>
      </c>
      <c r="V21" s="16">
        <v>1.0732999999999999</v>
      </c>
      <c r="W21" s="16">
        <v>1.1772</v>
      </c>
      <c r="X21" s="16">
        <v>1.2948999999999999</v>
      </c>
      <c r="Y21" s="16">
        <v>1.43</v>
      </c>
      <c r="Z21" s="16">
        <v>1.5872999999999999</v>
      </c>
      <c r="AA21" s="16">
        <v>1.7735000000000001</v>
      </c>
      <c r="AB21" s="16">
        <v>1.9984999999999999</v>
      </c>
      <c r="AC21" s="16">
        <v>1.9717</v>
      </c>
      <c r="AD21" s="16">
        <v>2.2786</v>
      </c>
      <c r="AE21" s="16">
        <v>2.6842999999999999</v>
      </c>
      <c r="AF21" s="16">
        <v>3.2477</v>
      </c>
      <c r="AG21" s="17">
        <v>4.0861000000000001</v>
      </c>
      <c r="AH21" s="17">
        <v>5.4702000000000002</v>
      </c>
      <c r="AI21" s="17">
        <v>8.2642000000000007</v>
      </c>
      <c r="AJ21" s="17">
        <v>17.320499999999999</v>
      </c>
    </row>
    <row r="22" spans="1:36" x14ac:dyDescent="0.2">
      <c r="A22" s="15" t="s">
        <v>52</v>
      </c>
      <c r="B22" s="15" t="s">
        <v>46</v>
      </c>
      <c r="C22" s="16">
        <v>1</v>
      </c>
      <c r="D22" s="16">
        <v>1</v>
      </c>
      <c r="E22" s="16">
        <v>1.0496000000000001</v>
      </c>
      <c r="F22" s="16">
        <v>1.119</v>
      </c>
      <c r="G22" s="16">
        <v>1.0911</v>
      </c>
      <c r="H22" s="16">
        <v>1.1782999999999999</v>
      </c>
      <c r="I22" s="16">
        <v>1.1709000000000001</v>
      </c>
      <c r="J22" s="16">
        <v>1.2865</v>
      </c>
      <c r="K22" s="16">
        <v>1.2785</v>
      </c>
      <c r="L22" s="16">
        <v>1.4402999999999999</v>
      </c>
      <c r="M22" s="16">
        <v>1.4300999999999999</v>
      </c>
      <c r="N22" s="16">
        <v>1.6778999999999999</v>
      </c>
      <c r="O22" s="16">
        <v>2.0327000000000002</v>
      </c>
      <c r="P22" s="16">
        <v>2.5823</v>
      </c>
      <c r="Q22" s="16">
        <v>3.5446</v>
      </c>
      <c r="R22" s="16">
        <v>5.5959000000000003</v>
      </c>
      <c r="S22" s="16">
        <v>12.8565</v>
      </c>
      <c r="T22" s="16">
        <v>1</v>
      </c>
      <c r="U22" s="16">
        <v>1.0572999999999999</v>
      </c>
      <c r="V22" s="16">
        <v>1.1616</v>
      </c>
      <c r="W22" s="16">
        <v>1.2786999999999999</v>
      </c>
      <c r="X22" s="16">
        <v>1.2224999999999999</v>
      </c>
      <c r="Y22" s="16">
        <v>1.3551</v>
      </c>
      <c r="Z22" s="16">
        <v>1.5099</v>
      </c>
      <c r="AA22" s="16">
        <v>1.694</v>
      </c>
      <c r="AB22" s="16">
        <v>1.9176</v>
      </c>
      <c r="AC22" s="16">
        <v>1.673</v>
      </c>
      <c r="AD22" s="16">
        <v>1.9458</v>
      </c>
      <c r="AE22" s="16">
        <v>2.3109999999999999</v>
      </c>
      <c r="AF22" s="16">
        <v>2.8273000000000001</v>
      </c>
      <c r="AG22" s="17">
        <v>3.6160999999999999</v>
      </c>
      <c r="AH22" s="17">
        <v>4.9753999999999996</v>
      </c>
      <c r="AI22" s="17">
        <v>7.6645000000000003</v>
      </c>
      <c r="AJ22" s="17">
        <v>13.1951</v>
      </c>
    </row>
    <row r="23" spans="1:36" x14ac:dyDescent="0.2">
      <c r="A23" s="15" t="s">
        <v>52</v>
      </c>
      <c r="B23" s="15" t="s">
        <v>5</v>
      </c>
      <c r="C23" s="16">
        <v>1</v>
      </c>
      <c r="D23" s="16">
        <v>1.0438000000000001</v>
      </c>
      <c r="E23" s="16">
        <v>1.1217999999999999</v>
      </c>
      <c r="F23" s="16">
        <v>1.2110000000000001</v>
      </c>
      <c r="G23" s="16">
        <v>1.2293000000000001</v>
      </c>
      <c r="H23" s="16">
        <v>1.3425</v>
      </c>
      <c r="I23" s="16">
        <v>1.3674999999999999</v>
      </c>
      <c r="J23" s="16">
        <v>1.5184</v>
      </c>
      <c r="K23" s="16">
        <v>1.5566</v>
      </c>
      <c r="L23" s="16">
        <v>1.7730999999999999</v>
      </c>
      <c r="M23" s="16">
        <v>1.8402000000000001</v>
      </c>
      <c r="N23" s="16">
        <v>2.1894</v>
      </c>
      <c r="O23" s="16">
        <v>2.6989000000000001</v>
      </c>
      <c r="P23" s="16">
        <v>3.4861</v>
      </c>
      <c r="Q23" s="16">
        <v>4.7840999999999996</v>
      </c>
      <c r="R23" s="16">
        <v>7.2999000000000001</v>
      </c>
      <c r="S23" s="16">
        <v>14.142099999999999</v>
      </c>
      <c r="T23" s="16">
        <v>1</v>
      </c>
      <c r="U23" s="16">
        <v>1.0236000000000001</v>
      </c>
      <c r="V23" s="16">
        <v>1.1297999999999999</v>
      </c>
      <c r="W23" s="16">
        <v>1.2495000000000001</v>
      </c>
      <c r="X23" s="16">
        <v>1.2649999999999999</v>
      </c>
      <c r="Y23" s="16">
        <v>1.4077</v>
      </c>
      <c r="Z23" s="16">
        <v>1.5731999999999999</v>
      </c>
      <c r="AA23" s="16">
        <v>1.768</v>
      </c>
      <c r="AB23" s="16">
        <v>2.0005999999999999</v>
      </c>
      <c r="AC23" s="16">
        <v>2.0428000000000002</v>
      </c>
      <c r="AD23" s="16">
        <v>2.3589000000000002</v>
      </c>
      <c r="AE23" s="16">
        <v>2.7698</v>
      </c>
      <c r="AF23" s="16">
        <v>3.3386999999999998</v>
      </c>
      <c r="AG23" s="17">
        <v>4.1829999999999998</v>
      </c>
      <c r="AH23" s="17">
        <v>5.5753000000000004</v>
      </c>
      <c r="AI23" s="17">
        <v>8.3219999999999992</v>
      </c>
      <c r="AJ23" s="17">
        <v>16.329899999999999</v>
      </c>
    </row>
    <row r="24" spans="1:36" x14ac:dyDescent="0.2">
      <c r="A24" s="15" t="s">
        <v>52</v>
      </c>
      <c r="B24" s="15" t="s">
        <v>15</v>
      </c>
      <c r="C24" s="16">
        <v>1</v>
      </c>
      <c r="D24" s="16">
        <v>1</v>
      </c>
      <c r="E24" s="16">
        <v>1.0668</v>
      </c>
      <c r="F24" s="16">
        <v>1.1405000000000001</v>
      </c>
      <c r="G24" s="16">
        <v>0.99780000000000002</v>
      </c>
      <c r="H24" s="16">
        <v>1.0704</v>
      </c>
      <c r="I24" s="16">
        <v>1.0071000000000001</v>
      </c>
      <c r="J24" s="16">
        <v>1.0853999999999999</v>
      </c>
      <c r="K24" s="16">
        <v>1.0263</v>
      </c>
      <c r="L24" s="16">
        <v>1.1233</v>
      </c>
      <c r="M24" s="16">
        <v>1.0544</v>
      </c>
      <c r="N24" s="16">
        <v>1.2043999999999999</v>
      </c>
      <c r="O24" s="16">
        <v>1.423</v>
      </c>
      <c r="P24" s="16">
        <v>1.768</v>
      </c>
      <c r="Q24" s="16">
        <v>2.3883000000000001</v>
      </c>
      <c r="R24" s="16">
        <v>3.8184999999999998</v>
      </c>
      <c r="S24" s="16">
        <v>10.5283</v>
      </c>
      <c r="T24" s="16">
        <v>1</v>
      </c>
      <c r="U24" s="16">
        <v>1.0355000000000001</v>
      </c>
      <c r="V24" s="16">
        <v>1.1186</v>
      </c>
      <c r="W24" s="16">
        <v>1.2125999999999999</v>
      </c>
      <c r="X24" s="16">
        <v>1.1544000000000001</v>
      </c>
      <c r="Y24" s="16">
        <v>1.2633000000000001</v>
      </c>
      <c r="Z24" s="16">
        <v>1.1715</v>
      </c>
      <c r="AA24" s="16">
        <v>1.3004</v>
      </c>
      <c r="AB24" s="16">
        <v>1.4577</v>
      </c>
      <c r="AC24" s="16">
        <v>1.3741000000000001</v>
      </c>
      <c r="AD24" s="16">
        <v>1.5846</v>
      </c>
      <c r="AE24" s="16">
        <v>1.8666</v>
      </c>
      <c r="AF24" s="16">
        <v>2.2646999999999999</v>
      </c>
      <c r="AG24" s="17">
        <v>2.8706</v>
      </c>
      <c r="AH24" s="17">
        <v>3.9056000000000002</v>
      </c>
      <c r="AI24" s="17">
        <v>5.9984000000000002</v>
      </c>
      <c r="AJ24" s="17">
        <v>12.229699999999999</v>
      </c>
    </row>
    <row r="25" spans="1:36" x14ac:dyDescent="0.2">
      <c r="A25" s="15" t="s">
        <v>52</v>
      </c>
      <c r="B25" s="15" t="s">
        <v>78</v>
      </c>
      <c r="C25" s="16">
        <v>1.6</v>
      </c>
      <c r="D25" s="16">
        <v>1.6</v>
      </c>
      <c r="E25" s="16">
        <v>1.7069000000000001</v>
      </c>
      <c r="F25" s="16">
        <v>1.8248</v>
      </c>
      <c r="G25" s="16">
        <v>1.9539</v>
      </c>
      <c r="H25" s="16">
        <v>2.0960999999999999</v>
      </c>
      <c r="I25" s="16">
        <v>1.7624</v>
      </c>
      <c r="J25" s="16">
        <v>1.8995</v>
      </c>
      <c r="K25" s="16">
        <v>1.6415</v>
      </c>
      <c r="L25" s="16">
        <v>1.7966</v>
      </c>
      <c r="M25" s="16">
        <v>1.6365000000000001</v>
      </c>
      <c r="N25" s="16">
        <v>1.8693</v>
      </c>
      <c r="O25" s="16">
        <v>2.2086000000000001</v>
      </c>
      <c r="P25" s="16">
        <v>2.7441</v>
      </c>
      <c r="Q25" s="16">
        <v>3.7069000000000001</v>
      </c>
      <c r="R25" s="16">
        <v>5.9265999999999996</v>
      </c>
      <c r="S25" s="16">
        <v>16.340800000000002</v>
      </c>
      <c r="T25" s="16">
        <v>1.6949000000000001</v>
      </c>
      <c r="U25" s="16">
        <v>1.7551000000000001</v>
      </c>
      <c r="V25" s="16">
        <v>1.8958999999999999</v>
      </c>
      <c r="W25" s="16">
        <v>2.0552999999999999</v>
      </c>
      <c r="X25" s="16">
        <v>1.6711</v>
      </c>
      <c r="Y25" s="16">
        <v>1.8287</v>
      </c>
      <c r="Z25" s="16">
        <v>1.5913999999999999</v>
      </c>
      <c r="AA25" s="16">
        <v>1.7665</v>
      </c>
      <c r="AB25" s="16">
        <v>1.9801</v>
      </c>
      <c r="AC25" s="16">
        <v>1.9650000000000001</v>
      </c>
      <c r="AD25" s="16">
        <v>2.2660999999999998</v>
      </c>
      <c r="AE25" s="16">
        <v>2.6692999999999998</v>
      </c>
      <c r="AF25" s="16">
        <v>3.2385999999999999</v>
      </c>
      <c r="AG25" s="17">
        <v>4.1051000000000002</v>
      </c>
      <c r="AH25" s="17">
        <v>5.5852000000000004</v>
      </c>
      <c r="AI25" s="17">
        <v>8.5779999999999994</v>
      </c>
      <c r="AJ25" s="17">
        <v>17.489000000000001</v>
      </c>
    </row>
    <row r="26" spans="1:36" x14ac:dyDescent="0.2">
      <c r="A26" s="15" t="s">
        <v>52</v>
      </c>
      <c r="B26" s="15" t="s">
        <v>79</v>
      </c>
      <c r="C26" s="16">
        <v>3.125</v>
      </c>
      <c r="D26" s="16">
        <v>3.125</v>
      </c>
      <c r="E26" s="16">
        <v>3.3338000000000001</v>
      </c>
      <c r="F26" s="16">
        <v>3.5640999999999998</v>
      </c>
      <c r="G26" s="16">
        <v>3.8163</v>
      </c>
      <c r="H26" s="16">
        <v>4.0938999999999997</v>
      </c>
      <c r="I26" s="16">
        <v>2.2559</v>
      </c>
      <c r="J26" s="16">
        <v>2.4312999999999998</v>
      </c>
      <c r="K26" s="16">
        <v>2.0518000000000001</v>
      </c>
      <c r="L26" s="16">
        <v>2.2458</v>
      </c>
      <c r="M26" s="16">
        <v>2.0028999999999999</v>
      </c>
      <c r="N26" s="16">
        <v>2.2879</v>
      </c>
      <c r="O26" s="16">
        <v>2.7031000000000001</v>
      </c>
      <c r="P26" s="16">
        <v>3.3584999999999998</v>
      </c>
      <c r="Q26" s="16">
        <v>4.5368000000000004</v>
      </c>
      <c r="R26" s="16">
        <v>7.2535999999999996</v>
      </c>
      <c r="S26" s="16">
        <v>19.999600000000001</v>
      </c>
      <c r="T26" s="16">
        <v>2.2471999999999999</v>
      </c>
      <c r="U26" s="16">
        <v>2.327</v>
      </c>
      <c r="V26" s="16">
        <v>2.5137</v>
      </c>
      <c r="W26" s="16">
        <v>2.7248999999999999</v>
      </c>
      <c r="X26" s="16">
        <v>2.2376</v>
      </c>
      <c r="Y26" s="16">
        <v>2.4487000000000001</v>
      </c>
      <c r="Z26" s="16">
        <v>2.0144000000000002</v>
      </c>
      <c r="AA26" s="16">
        <v>2.2360000000000002</v>
      </c>
      <c r="AB26" s="16">
        <v>2.5065</v>
      </c>
      <c r="AC26" s="16">
        <v>2.2471999999999999</v>
      </c>
      <c r="AD26" s="16">
        <v>2.5914999999999999</v>
      </c>
      <c r="AE26" s="16">
        <v>3.0526</v>
      </c>
      <c r="AF26" s="16">
        <v>3.7037</v>
      </c>
      <c r="AG26" s="17">
        <v>4.6946000000000003</v>
      </c>
      <c r="AH26" s="17">
        <v>6.3872</v>
      </c>
      <c r="AI26" s="17">
        <v>9.8097999999999992</v>
      </c>
      <c r="AJ26" s="17">
        <v>20.000499999999999</v>
      </c>
    </row>
    <row r="27" spans="1:36" x14ac:dyDescent="0.2">
      <c r="A27" s="15" t="s">
        <v>52</v>
      </c>
      <c r="B27" s="15" t="s">
        <v>80</v>
      </c>
      <c r="C27" s="16">
        <v>6.3693999999999997</v>
      </c>
      <c r="D27" s="16">
        <v>6.3693999999999997</v>
      </c>
      <c r="E27" s="16">
        <v>6.7949000000000002</v>
      </c>
      <c r="F27" s="16">
        <v>7.2643000000000004</v>
      </c>
      <c r="G27" s="16">
        <v>7.7784000000000004</v>
      </c>
      <c r="H27" s="16">
        <v>8.3443000000000005</v>
      </c>
      <c r="I27" s="16">
        <v>4.4061000000000003</v>
      </c>
      <c r="J27" s="16">
        <v>4.7485999999999997</v>
      </c>
      <c r="K27" s="16">
        <v>2.6263000000000001</v>
      </c>
      <c r="L27" s="16">
        <v>2.8746</v>
      </c>
      <c r="M27" s="16">
        <v>2.5036999999999998</v>
      </c>
      <c r="N27" s="16">
        <v>2.8597999999999999</v>
      </c>
      <c r="O27" s="16">
        <v>3.3788999999999998</v>
      </c>
      <c r="P27" s="16">
        <v>4.1981000000000002</v>
      </c>
      <c r="Q27" s="16">
        <v>5.6710000000000003</v>
      </c>
      <c r="R27" s="16">
        <v>9.0670000000000002</v>
      </c>
      <c r="S27" s="16">
        <v>24.999400000000001</v>
      </c>
      <c r="T27" s="16">
        <v>3.1745999999999999</v>
      </c>
      <c r="U27" s="16">
        <v>3.2873000000000001</v>
      </c>
      <c r="V27" s="16">
        <v>3.5510999999999999</v>
      </c>
      <c r="W27" s="16">
        <v>3.8494999999999999</v>
      </c>
      <c r="X27" s="16">
        <v>2.9666999999999999</v>
      </c>
      <c r="Y27" s="16">
        <v>3.2465000000000002</v>
      </c>
      <c r="Z27" s="16">
        <v>2.6972</v>
      </c>
      <c r="AA27" s="16">
        <v>2.9940000000000002</v>
      </c>
      <c r="AB27" s="16">
        <v>3.3561999999999999</v>
      </c>
      <c r="AC27" s="16">
        <v>2.8445999999999998</v>
      </c>
      <c r="AD27" s="16">
        <v>3.2803</v>
      </c>
      <c r="AE27" s="16">
        <v>3.8641000000000001</v>
      </c>
      <c r="AF27" s="16">
        <v>4.6882000000000001</v>
      </c>
      <c r="AG27" s="17">
        <v>5.9424999999999999</v>
      </c>
      <c r="AH27" s="17">
        <v>8.0851000000000006</v>
      </c>
      <c r="AI27" s="17">
        <v>12.417400000000001</v>
      </c>
      <c r="AJ27" s="17">
        <v>25.317</v>
      </c>
    </row>
    <row r="28" spans="1:36" x14ac:dyDescent="0.2">
      <c r="A28" s="15" t="s">
        <v>52</v>
      </c>
      <c r="B28" s="15" t="s">
        <v>81</v>
      </c>
      <c r="C28" s="16">
        <v>10.101000000000001</v>
      </c>
      <c r="D28" s="16">
        <v>10.101000000000001</v>
      </c>
      <c r="E28" s="16">
        <v>10.7758</v>
      </c>
      <c r="F28" s="16">
        <v>11.520200000000001</v>
      </c>
      <c r="G28" s="16">
        <v>12.3354</v>
      </c>
      <c r="H28" s="16">
        <v>13.233000000000001</v>
      </c>
      <c r="I28" s="16">
        <v>8.9804999999999993</v>
      </c>
      <c r="J28" s="16">
        <v>9.6786999999999992</v>
      </c>
      <c r="K28" s="16">
        <v>5.1295999999999999</v>
      </c>
      <c r="L28" s="16">
        <v>5.6143999999999998</v>
      </c>
      <c r="M28" s="16">
        <v>3.2046999999999999</v>
      </c>
      <c r="N28" s="16">
        <v>3.6606000000000001</v>
      </c>
      <c r="O28" s="16">
        <v>4.3250000000000002</v>
      </c>
      <c r="P28" s="16">
        <v>5.3735999999999997</v>
      </c>
      <c r="Q28" s="16">
        <v>7.2588999999999997</v>
      </c>
      <c r="R28" s="16">
        <v>11.6058</v>
      </c>
      <c r="S28" s="16">
        <v>31.999300000000002</v>
      </c>
      <c r="T28" s="16">
        <v>5.7142999999999997</v>
      </c>
      <c r="U28" s="16">
        <v>5.9170999999999996</v>
      </c>
      <c r="V28" s="16">
        <v>6.3920000000000003</v>
      </c>
      <c r="W28" s="16">
        <v>6.9291</v>
      </c>
      <c r="X28" s="16">
        <v>4.1909999999999998</v>
      </c>
      <c r="Y28" s="16">
        <v>4.5864000000000003</v>
      </c>
      <c r="Z28" s="16">
        <v>3.5760999999999998</v>
      </c>
      <c r="AA28" s="16">
        <v>3.9695999999999998</v>
      </c>
      <c r="AB28" s="16">
        <v>4.4497999999999998</v>
      </c>
      <c r="AC28" s="16">
        <v>3.8088000000000002</v>
      </c>
      <c r="AD28" s="16">
        <v>4.3922999999999996</v>
      </c>
      <c r="AE28" s="16">
        <v>5.1740000000000004</v>
      </c>
      <c r="AF28" s="16">
        <v>6.2774000000000001</v>
      </c>
      <c r="AG28" s="17">
        <v>7.9569000000000001</v>
      </c>
      <c r="AH28" s="17">
        <v>10.825799999999999</v>
      </c>
      <c r="AI28" s="17">
        <v>16.626799999999999</v>
      </c>
      <c r="AJ28" s="17">
        <v>33.899099999999997</v>
      </c>
    </row>
  </sheetData>
  <sheetProtection algorithmName="SHA-512" hashValue="sZioIx3oT9QcwyiMhtt+OM33an3woXWEoo12dUBcLd2CYJRFQaHrWycIhiYffYWgSUEtBEWyERTgXs7wU3frsQ==" saltValue="cFH4w5sR/9+oGyUP3NDlVg==" spinCount="100000" sheet="1" objects="1" scenarios="1"/>
  <phoneticPr fontId="0" type="noConversion"/>
  <printOptions gridLines="1" gridLinesSet="0"/>
  <pageMargins left="0.75" right="0.75" top="1" bottom="1" header="0.5" footer="0.25"/>
  <pageSetup orientation="portrait" horizontalDpi="300" verticalDpi="300" r:id="rId1"/>
  <headerFooter alignWithMargins="0">
    <oddHeader>&amp;A</oddHeader>
    <oddFooter>Page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E02"/>
  <dimension ref="A1:G41"/>
  <sheetViews>
    <sheetView zoomScaleNormal="100" workbookViewId="0"/>
  </sheetViews>
  <sheetFormatPr defaultColWidth="0" defaultRowHeight="12.75" zeroHeight="1" x14ac:dyDescent="0.2"/>
  <cols>
    <col min="1" max="4" width="9.140625" customWidth="1"/>
    <col min="5" max="6" width="9.140625" style="11" customWidth="1"/>
    <col min="7" max="7" width="0" style="11" hidden="1" customWidth="1"/>
    <col min="8" max="16384" width="9.140625" hidden="1"/>
  </cols>
  <sheetData>
    <row r="1" spans="1:7" ht="45" customHeight="1" x14ac:dyDescent="0.2">
      <c r="A1" s="9" t="s">
        <v>55</v>
      </c>
      <c r="B1" s="9" t="s">
        <v>6</v>
      </c>
      <c r="C1" s="9" t="s">
        <v>7</v>
      </c>
      <c r="D1" s="10" t="s">
        <v>8</v>
      </c>
      <c r="E1" s="10" t="s">
        <v>9</v>
      </c>
      <c r="F1" s="10" t="s">
        <v>10</v>
      </c>
      <c r="G1"/>
    </row>
    <row r="2" spans="1:7" x14ac:dyDescent="0.2">
      <c r="A2" t="str">
        <f t="shared" ref="A2:A33" si="0">LEFT(B2)&amp;C2</f>
        <v>F100m</v>
      </c>
      <c r="B2" s="8" t="s">
        <v>13</v>
      </c>
      <c r="C2" t="s">
        <v>16</v>
      </c>
      <c r="D2" s="11">
        <v>17.856999999999999</v>
      </c>
      <c r="E2" s="11">
        <v>21</v>
      </c>
      <c r="F2" s="11">
        <v>1.81</v>
      </c>
      <c r="G2"/>
    </row>
    <row r="3" spans="1:7" x14ac:dyDescent="0.2">
      <c r="A3" t="str">
        <f t="shared" si="0"/>
        <v>F1500m</v>
      </c>
      <c r="B3" s="8" t="s">
        <v>13</v>
      </c>
      <c r="C3" t="s">
        <v>19</v>
      </c>
      <c r="D3" s="11">
        <v>2.8830000000000001E-2</v>
      </c>
      <c r="E3" s="11">
        <v>535</v>
      </c>
      <c r="F3" s="11">
        <v>1.88</v>
      </c>
      <c r="G3"/>
    </row>
    <row r="4" spans="1:7" x14ac:dyDescent="0.2">
      <c r="A4" t="str">
        <f t="shared" si="0"/>
        <v>F200m</v>
      </c>
      <c r="B4" s="8" t="s">
        <v>13</v>
      </c>
      <c r="C4" t="s">
        <v>17</v>
      </c>
      <c r="D4" s="11">
        <v>4.9908700000000001</v>
      </c>
      <c r="E4" s="11">
        <v>42.5</v>
      </c>
      <c r="F4" s="11">
        <v>1.81</v>
      </c>
      <c r="G4"/>
    </row>
    <row r="5" spans="1:7" x14ac:dyDescent="0.2">
      <c r="A5" t="str">
        <f t="shared" si="0"/>
        <v>F400m</v>
      </c>
      <c r="B5" s="8" t="s">
        <v>13</v>
      </c>
      <c r="C5" t="s">
        <v>18</v>
      </c>
      <c r="D5" s="11">
        <v>1.3428500000000001</v>
      </c>
      <c r="E5" s="11">
        <v>91.7</v>
      </c>
      <c r="F5" s="11">
        <v>1.81</v>
      </c>
      <c r="G5"/>
    </row>
    <row r="6" spans="1:7" x14ac:dyDescent="0.2">
      <c r="A6" t="str">
        <f t="shared" si="0"/>
        <v>F60m</v>
      </c>
      <c r="B6" s="8" t="s">
        <v>13</v>
      </c>
      <c r="C6" t="s">
        <v>20</v>
      </c>
      <c r="D6" s="11">
        <v>46.084899999999998</v>
      </c>
      <c r="E6" s="11">
        <v>13</v>
      </c>
      <c r="F6" s="11">
        <v>1.81</v>
      </c>
      <c r="G6"/>
    </row>
    <row r="7" spans="1:7" x14ac:dyDescent="0.2">
      <c r="A7" t="str">
        <f t="shared" si="0"/>
        <v>F60mH</v>
      </c>
      <c r="B7" s="8" t="s">
        <v>13</v>
      </c>
      <c r="C7" t="s">
        <v>22</v>
      </c>
      <c r="D7" s="11">
        <v>20.047899999999998</v>
      </c>
      <c r="E7" s="11">
        <v>17</v>
      </c>
      <c r="F7" s="11">
        <v>1.835</v>
      </c>
      <c r="G7"/>
    </row>
    <row r="8" spans="1:7" x14ac:dyDescent="0.2">
      <c r="A8" t="str">
        <f t="shared" si="0"/>
        <v>F800m</v>
      </c>
      <c r="B8" s="8" t="s">
        <v>13</v>
      </c>
      <c r="C8" s="8" t="s">
        <v>23</v>
      </c>
      <c r="D8" s="11">
        <v>0.11193</v>
      </c>
      <c r="E8" s="11">
        <v>254</v>
      </c>
      <c r="F8" s="11">
        <v>1.88</v>
      </c>
      <c r="G8"/>
    </row>
    <row r="9" spans="1:7" x14ac:dyDescent="0.2">
      <c r="A9" t="str">
        <f t="shared" si="0"/>
        <v>FDT</v>
      </c>
      <c r="B9" s="8" t="s">
        <v>13</v>
      </c>
      <c r="C9" s="8" t="s">
        <v>14</v>
      </c>
      <c r="D9" s="11">
        <v>12.331099999999999</v>
      </c>
      <c r="E9" s="11">
        <v>3</v>
      </c>
      <c r="F9" s="11">
        <v>1.1000000000000001</v>
      </c>
      <c r="G9"/>
    </row>
    <row r="10" spans="1:7" x14ac:dyDescent="0.2">
      <c r="A10" t="str">
        <f t="shared" si="0"/>
        <v>FHJ</v>
      </c>
      <c r="B10" s="8" t="s">
        <v>13</v>
      </c>
      <c r="C10" s="8" t="s">
        <v>3</v>
      </c>
      <c r="D10" s="11">
        <v>1.8452299999999999</v>
      </c>
      <c r="E10" s="11">
        <v>75</v>
      </c>
      <c r="F10" s="11">
        <v>1.3480000000000001</v>
      </c>
      <c r="G10"/>
    </row>
    <row r="11" spans="1:7" x14ac:dyDescent="0.2">
      <c r="A11" t="str">
        <f t="shared" si="0"/>
        <v>FHT</v>
      </c>
      <c r="B11" s="8" t="s">
        <v>13</v>
      </c>
      <c r="C11" s="8" t="s">
        <v>46</v>
      </c>
      <c r="D11" s="11">
        <v>13.317399999999999</v>
      </c>
      <c r="E11" s="11">
        <v>5</v>
      </c>
      <c r="F11" s="11">
        <v>1.05</v>
      </c>
      <c r="G11"/>
    </row>
    <row r="12" spans="1:7" x14ac:dyDescent="0.2">
      <c r="A12" t="str">
        <f t="shared" si="0"/>
        <v>FJT</v>
      </c>
      <c r="B12" s="8" t="s">
        <v>13</v>
      </c>
      <c r="C12" s="8" t="s">
        <v>5</v>
      </c>
      <c r="D12" s="11">
        <v>15.9803</v>
      </c>
      <c r="E12" s="11">
        <v>3.8</v>
      </c>
      <c r="F12" s="11">
        <v>1.04</v>
      </c>
      <c r="G12"/>
    </row>
    <row r="13" spans="1:7" x14ac:dyDescent="0.2">
      <c r="A13" t="str">
        <f t="shared" si="0"/>
        <v>FLJ</v>
      </c>
      <c r="B13" s="8" t="s">
        <v>13</v>
      </c>
      <c r="C13" s="8" t="s">
        <v>1</v>
      </c>
      <c r="D13" s="11">
        <v>0.188807</v>
      </c>
      <c r="E13" s="11">
        <v>210</v>
      </c>
      <c r="F13" s="11">
        <v>1.41</v>
      </c>
      <c r="G13"/>
    </row>
    <row r="14" spans="1:7" x14ac:dyDescent="0.2">
      <c r="A14" t="str">
        <f t="shared" si="0"/>
        <v>FPV</v>
      </c>
      <c r="B14" s="8" t="s">
        <v>13</v>
      </c>
      <c r="C14" s="8" t="s">
        <v>24</v>
      </c>
      <c r="D14" s="11">
        <v>0.44124999999999998</v>
      </c>
      <c r="E14" s="11">
        <v>100</v>
      </c>
      <c r="F14" s="11">
        <v>1.35</v>
      </c>
      <c r="G14"/>
    </row>
    <row r="15" spans="1:7" x14ac:dyDescent="0.2">
      <c r="A15" t="str">
        <f t="shared" si="0"/>
        <v>FSH</v>
      </c>
      <c r="B15" s="8" t="s">
        <v>13</v>
      </c>
      <c r="C15" s="8" t="s">
        <v>12</v>
      </c>
      <c r="D15" s="11">
        <v>9.2307600000000001</v>
      </c>
      <c r="E15" s="11">
        <v>26.7</v>
      </c>
      <c r="F15" s="11">
        <v>1.835</v>
      </c>
      <c r="G15"/>
    </row>
    <row r="16" spans="1:7" x14ac:dyDescent="0.2">
      <c r="A16" t="str">
        <f t="shared" si="0"/>
        <v>FSP</v>
      </c>
      <c r="B16" s="8" t="s">
        <v>13</v>
      </c>
      <c r="C16" s="8" t="s">
        <v>2</v>
      </c>
      <c r="D16" s="11">
        <v>56.021099999999997</v>
      </c>
      <c r="E16" s="11">
        <v>1.5</v>
      </c>
      <c r="F16" s="11">
        <v>1.05</v>
      </c>
      <c r="G16"/>
    </row>
    <row r="17" spans="1:7" x14ac:dyDescent="0.2">
      <c r="A17" t="str">
        <f t="shared" si="0"/>
        <v>FWT</v>
      </c>
      <c r="B17" s="8" t="s">
        <v>13</v>
      </c>
      <c r="C17" t="s">
        <v>15</v>
      </c>
      <c r="D17" s="11">
        <v>44.259300000000003</v>
      </c>
      <c r="E17" s="11">
        <v>1.5</v>
      </c>
      <c r="F17" s="11">
        <v>1.05</v>
      </c>
      <c r="G17"/>
    </row>
    <row r="18" spans="1:7" x14ac:dyDescent="0.2">
      <c r="A18" t="str">
        <f t="shared" si="0"/>
        <v>M1000m</v>
      </c>
      <c r="B18" s="8" t="s">
        <v>11</v>
      </c>
      <c r="C18" t="s">
        <v>21</v>
      </c>
      <c r="D18" s="11">
        <v>8.7129999999999999E-2</v>
      </c>
      <c r="E18" s="11">
        <v>305.5</v>
      </c>
      <c r="F18" s="11">
        <v>1.85</v>
      </c>
      <c r="G18"/>
    </row>
    <row r="19" spans="1:7" x14ac:dyDescent="0.2">
      <c r="A19" t="str">
        <f t="shared" si="0"/>
        <v>M100m</v>
      </c>
      <c r="B19" s="8" t="s">
        <v>11</v>
      </c>
      <c r="C19" t="s">
        <v>16</v>
      </c>
      <c r="D19" s="11">
        <v>25.434699999999999</v>
      </c>
      <c r="E19" s="11">
        <v>18</v>
      </c>
      <c r="F19" s="11">
        <v>1.81</v>
      </c>
      <c r="G19"/>
    </row>
    <row r="20" spans="1:7" x14ac:dyDescent="0.2">
      <c r="A20" t="str">
        <f t="shared" si="0"/>
        <v>M1500m</v>
      </c>
      <c r="B20" s="8" t="s">
        <v>11</v>
      </c>
      <c r="C20" t="s">
        <v>19</v>
      </c>
      <c r="D20" s="11">
        <v>3.7679999999999998E-2</v>
      </c>
      <c r="E20" s="11">
        <v>480</v>
      </c>
      <c r="F20" s="11">
        <v>1.85</v>
      </c>
      <c r="G20"/>
    </row>
    <row r="21" spans="1:7" x14ac:dyDescent="0.2">
      <c r="A21" t="str">
        <f t="shared" si="0"/>
        <v>M200m</v>
      </c>
      <c r="B21" s="8" t="s">
        <v>11</v>
      </c>
      <c r="C21" t="s">
        <v>17</v>
      </c>
      <c r="D21" s="11">
        <v>5.8425000000000002</v>
      </c>
      <c r="E21" s="11">
        <v>38</v>
      </c>
      <c r="F21" s="11">
        <v>1.81</v>
      </c>
      <c r="G21"/>
    </row>
    <row r="22" spans="1:7" x14ac:dyDescent="0.2">
      <c r="A22" t="str">
        <f t="shared" si="0"/>
        <v>M400m</v>
      </c>
      <c r="B22" s="8" t="s">
        <v>11</v>
      </c>
      <c r="C22" t="s">
        <v>18</v>
      </c>
      <c r="D22" s="11">
        <v>1.53775</v>
      </c>
      <c r="E22" s="11">
        <v>82</v>
      </c>
      <c r="F22" s="11">
        <v>1.81</v>
      </c>
      <c r="G22"/>
    </row>
    <row r="23" spans="1:7" x14ac:dyDescent="0.2">
      <c r="A23" t="str">
        <f t="shared" si="0"/>
        <v>M60m</v>
      </c>
      <c r="B23" s="8" t="s">
        <v>11</v>
      </c>
      <c r="C23" t="s">
        <v>20</v>
      </c>
      <c r="D23" s="11">
        <v>58.015000000000001</v>
      </c>
      <c r="E23" s="11">
        <v>11.5</v>
      </c>
      <c r="F23" s="11">
        <v>1.81</v>
      </c>
      <c r="G23"/>
    </row>
    <row r="24" spans="1:7" x14ac:dyDescent="0.2">
      <c r="A24" t="str">
        <f t="shared" si="0"/>
        <v>M60mH</v>
      </c>
      <c r="B24" s="8" t="s">
        <v>11</v>
      </c>
      <c r="C24" t="s">
        <v>22</v>
      </c>
      <c r="D24" s="11">
        <v>20.517299999999999</v>
      </c>
      <c r="E24" s="11">
        <v>15.5</v>
      </c>
      <c r="F24" s="11">
        <v>1.92</v>
      </c>
      <c r="G24"/>
    </row>
    <row r="25" spans="1:7" x14ac:dyDescent="0.2">
      <c r="A25" t="str">
        <f t="shared" si="0"/>
        <v>MDT</v>
      </c>
      <c r="B25" s="8" t="s">
        <v>11</v>
      </c>
      <c r="C25" s="8" t="s">
        <v>14</v>
      </c>
      <c r="D25" s="11">
        <v>12.91</v>
      </c>
      <c r="E25" s="11">
        <v>4</v>
      </c>
      <c r="F25" s="11">
        <v>1.1000000000000001</v>
      </c>
      <c r="G25"/>
    </row>
    <row r="26" spans="1:7" x14ac:dyDescent="0.2">
      <c r="A26" t="str">
        <f t="shared" si="0"/>
        <v>MHJ</v>
      </c>
      <c r="B26" s="8" t="s">
        <v>11</v>
      </c>
      <c r="C26" s="8" t="s">
        <v>3</v>
      </c>
      <c r="D26" s="11">
        <v>0.84650000000000003</v>
      </c>
      <c r="E26" s="11">
        <v>75</v>
      </c>
      <c r="F26" s="11">
        <v>1.42</v>
      </c>
      <c r="G26"/>
    </row>
    <row r="27" spans="1:7" x14ac:dyDescent="0.2">
      <c r="A27" t="str">
        <f t="shared" si="0"/>
        <v>MHT</v>
      </c>
      <c r="B27" s="8" t="s">
        <v>11</v>
      </c>
      <c r="C27" s="12" t="s">
        <v>46</v>
      </c>
      <c r="D27" s="11">
        <v>13.094099999999999</v>
      </c>
      <c r="E27" s="11">
        <v>5.5</v>
      </c>
      <c r="F27" s="11">
        <v>1.05</v>
      </c>
      <c r="G27"/>
    </row>
    <row r="28" spans="1:7" x14ac:dyDescent="0.2">
      <c r="A28" t="str">
        <f t="shared" si="0"/>
        <v>MJT</v>
      </c>
      <c r="B28" s="8" t="s">
        <v>11</v>
      </c>
      <c r="C28" s="8" t="s">
        <v>5</v>
      </c>
      <c r="D28" s="11">
        <v>10.14</v>
      </c>
      <c r="E28" s="11">
        <v>7</v>
      </c>
      <c r="F28" s="11">
        <v>1.08</v>
      </c>
      <c r="G28"/>
    </row>
    <row r="29" spans="1:7" x14ac:dyDescent="0.2">
      <c r="A29" t="str">
        <f t="shared" si="0"/>
        <v>MLJ</v>
      </c>
      <c r="B29" s="8" t="s">
        <v>11</v>
      </c>
      <c r="C29" s="8" t="s">
        <v>1</v>
      </c>
      <c r="D29" s="11">
        <v>0.14354</v>
      </c>
      <c r="E29" s="11">
        <v>220</v>
      </c>
      <c r="F29" s="11">
        <v>1.4</v>
      </c>
      <c r="G29"/>
    </row>
    <row r="30" spans="1:7" x14ac:dyDescent="0.2">
      <c r="A30" t="str">
        <f t="shared" si="0"/>
        <v>MPV</v>
      </c>
      <c r="B30" s="8" t="s">
        <v>11</v>
      </c>
      <c r="C30" s="8" t="s">
        <v>24</v>
      </c>
      <c r="D30" s="11">
        <v>0.2797</v>
      </c>
      <c r="E30" s="11">
        <v>100</v>
      </c>
      <c r="F30" s="11">
        <v>1.35</v>
      </c>
      <c r="G30"/>
    </row>
    <row r="31" spans="1:7" x14ac:dyDescent="0.2">
      <c r="A31" t="str">
        <f t="shared" si="0"/>
        <v>MSH</v>
      </c>
      <c r="B31" s="8" t="s">
        <v>11</v>
      </c>
      <c r="C31" s="8" t="s">
        <v>12</v>
      </c>
      <c r="D31" s="11">
        <v>5.7435200000000002</v>
      </c>
      <c r="E31" s="11">
        <v>28.5</v>
      </c>
      <c r="F31" s="11">
        <v>1.92</v>
      </c>
      <c r="G31"/>
    </row>
    <row r="32" spans="1:7" x14ac:dyDescent="0.2">
      <c r="A32" t="str">
        <f t="shared" si="0"/>
        <v>MSP</v>
      </c>
      <c r="B32" s="8" t="s">
        <v>11</v>
      </c>
      <c r="C32" s="8" t="s">
        <v>2</v>
      </c>
      <c r="D32" s="11">
        <v>51.39</v>
      </c>
      <c r="E32" s="11">
        <v>1.5</v>
      </c>
      <c r="F32" s="11">
        <v>1.05</v>
      </c>
      <c r="G32"/>
    </row>
    <row r="33" spans="1:7" x14ac:dyDescent="0.2">
      <c r="A33" t="str">
        <f t="shared" si="0"/>
        <v>MWT</v>
      </c>
      <c r="B33" s="8" t="s">
        <v>11</v>
      </c>
      <c r="C33" s="12" t="s">
        <v>15</v>
      </c>
      <c r="D33" s="13">
        <v>47.833799999999997</v>
      </c>
      <c r="E33" s="13">
        <v>1.5</v>
      </c>
      <c r="F33" s="13">
        <v>1.05</v>
      </c>
      <c r="G33"/>
    </row>
    <row r="34" spans="1:7" x14ac:dyDescent="0.2">
      <c r="A34" s="18" t="s">
        <v>82</v>
      </c>
      <c r="B34" s="19" t="s">
        <v>13</v>
      </c>
      <c r="C34" s="20" t="s">
        <v>78</v>
      </c>
      <c r="D34" s="21">
        <v>44.259300000000003</v>
      </c>
      <c r="E34" s="21">
        <v>1.5</v>
      </c>
      <c r="F34" s="21">
        <v>1.05</v>
      </c>
    </row>
    <row r="35" spans="1:7" x14ac:dyDescent="0.2">
      <c r="A35" s="18" t="s">
        <v>83</v>
      </c>
      <c r="B35" s="19" t="s">
        <v>11</v>
      </c>
      <c r="C35" s="20" t="s">
        <v>78</v>
      </c>
      <c r="D35" s="13">
        <v>47.833799999999997</v>
      </c>
      <c r="E35" s="13">
        <v>1.5</v>
      </c>
      <c r="F35" s="13">
        <v>1.05</v>
      </c>
    </row>
    <row r="36" spans="1:7" x14ac:dyDescent="0.2">
      <c r="A36" s="18" t="s">
        <v>84</v>
      </c>
      <c r="B36" s="19" t="s">
        <v>13</v>
      </c>
      <c r="C36" s="20" t="s">
        <v>79</v>
      </c>
      <c r="D36" s="21">
        <v>44.259300000000003</v>
      </c>
      <c r="E36" s="21">
        <v>1.5</v>
      </c>
      <c r="F36" s="21">
        <v>1.05</v>
      </c>
    </row>
    <row r="37" spans="1:7" x14ac:dyDescent="0.2">
      <c r="A37" s="18" t="s">
        <v>85</v>
      </c>
      <c r="B37" s="19" t="s">
        <v>11</v>
      </c>
      <c r="C37" s="20" t="s">
        <v>79</v>
      </c>
      <c r="D37" s="13">
        <v>47.833799999999997</v>
      </c>
      <c r="E37" s="13">
        <v>1.5</v>
      </c>
      <c r="F37" s="13">
        <v>1.05</v>
      </c>
    </row>
    <row r="38" spans="1:7" x14ac:dyDescent="0.2">
      <c r="A38" s="18" t="s">
        <v>86</v>
      </c>
      <c r="B38" s="19" t="s">
        <v>13</v>
      </c>
      <c r="C38" s="20" t="s">
        <v>80</v>
      </c>
      <c r="D38" s="21">
        <v>44.259300000000003</v>
      </c>
      <c r="E38" s="21">
        <v>1.5</v>
      </c>
      <c r="F38" s="21">
        <v>1.05</v>
      </c>
    </row>
    <row r="39" spans="1:7" x14ac:dyDescent="0.2">
      <c r="A39" s="18" t="s">
        <v>87</v>
      </c>
      <c r="B39" s="19" t="s">
        <v>11</v>
      </c>
      <c r="C39" s="20" t="s">
        <v>80</v>
      </c>
      <c r="D39" s="13">
        <v>47.833799999999997</v>
      </c>
      <c r="E39" s="13">
        <v>1.5</v>
      </c>
      <c r="F39" s="13">
        <v>1.05</v>
      </c>
    </row>
    <row r="40" spans="1:7" x14ac:dyDescent="0.2">
      <c r="A40" s="18" t="s">
        <v>88</v>
      </c>
      <c r="B40" s="19" t="s">
        <v>13</v>
      </c>
      <c r="C40" s="20" t="s">
        <v>81</v>
      </c>
      <c r="D40" s="21">
        <v>44.259300000000003</v>
      </c>
      <c r="E40" s="21">
        <v>1.5</v>
      </c>
      <c r="F40" s="21">
        <v>1.05</v>
      </c>
    </row>
    <row r="41" spans="1:7" x14ac:dyDescent="0.2">
      <c r="A41" s="18" t="s">
        <v>89</v>
      </c>
      <c r="B41" s="19" t="s">
        <v>11</v>
      </c>
      <c r="C41" s="20" t="s">
        <v>81</v>
      </c>
      <c r="D41" s="13">
        <v>47.833799999999997</v>
      </c>
      <c r="E41" s="13">
        <v>1.5</v>
      </c>
      <c r="F41" s="13">
        <v>1.05</v>
      </c>
    </row>
  </sheetData>
  <sheetProtection algorithmName="SHA-512" hashValue="XY5h+PoD8M7CBUkzjHD8gwDk6E9bUA4zwEyY+1jmoT3f63Y1Qa6i2+x1KcEb1Z4+lMkC/ptI7HSKjt/G82XBig==" saltValue="+LoMsjYQXJ407XgIkDXtPA==" spinCount="100000" sheet="1" objects="1" scenarios="1"/>
  <autoFilter ref="A1:F33" xr:uid="{B665BE59-FCA8-4391-B27C-389509921C3C}">
    <sortState xmlns:xlrd2="http://schemas.microsoft.com/office/spreadsheetml/2017/richdata2" ref="A2:F33">
      <sortCondition ref="A1:A33"/>
    </sortState>
  </autoFilter>
  <phoneticPr fontId="0" type="noConversion"/>
  <printOptions gridLines="1" gridLinesSet="0"/>
  <pageMargins left="0.75" right="0.75" top="1" bottom="1" header="0.5" footer="0.25"/>
  <pageSetup orientation="portrait" r:id="rId1"/>
  <headerFooter alignWithMargins="0">
    <oddHeader>&amp;A</oddHeader>
    <oddFooter>Page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43FE-82F2-4DB0-90C8-CD321E7CD1A1}">
  <sheetPr codeName="Sheet26">
    <pageSetUpPr fitToPage="1"/>
  </sheetPr>
  <dimension ref="A1:Y38"/>
  <sheetViews>
    <sheetView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22</v>
      </c>
      <c r="G2" s="9"/>
      <c r="H2" s="9" t="s">
        <v>1</v>
      </c>
      <c r="I2" s="9"/>
      <c r="J2" s="9" t="s">
        <v>2</v>
      </c>
      <c r="K2" s="9"/>
      <c r="L2" s="9" t="s">
        <v>3</v>
      </c>
      <c r="M2" s="9"/>
      <c r="N2" s="9" t="s">
        <v>21</v>
      </c>
      <c r="O2" s="9"/>
    </row>
    <row r="3" spans="1:25" ht="15" x14ac:dyDescent="0.25">
      <c r="A3" s="22"/>
      <c r="B3" s="22"/>
      <c r="C3" s="23" t="s">
        <v>77</v>
      </c>
      <c r="D3" s="24"/>
      <c r="E3" s="25">
        <f>IF(OR(H3="DNS",J3="DNS",L3="DNS",N3="DNS"),"DNF",SUM(G3,I3,K3,M3,O3))</f>
        <v>0</v>
      </c>
      <c r="F3" s="26"/>
      <c r="G3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2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27">
        <f>IF(AND(J3&lt;&gt;0,J3&lt;&gt;"",$D3&lt;&gt;""),IFERROR(INT(INDEX('Scoring Coefficients'!$D$2:$D$41,MATCH($C3&amp;J$2,'Scoring Coefficients'!$A$2:$A$41,0))*((ROUNDDOWN((J3*INDEX('Age Factors'!$C$2:$AJ$28,MATCH(J$2,'Age Factors'!$B$2:$B$28,0),MATCH($C3&amp;IF($D3&lt;30,30,FLOOR($D3/5,1)*5),'Age Factors'!$C$1:$AJ$1,0))),2)-INDEX('Scoring Coefficients'!$E$2:$E$41,MATCH($C3&amp;J$2,'Scoring Coefficients'!$A$2:$A$41,0)))^INDEX('Scoring Coefficients'!$F$2:$F$41,MATCH($C3&amp;J$2,'Scoring Coefficients'!$A$2:$A$41,0)))),0),0)</f>
        <v>0</v>
      </c>
      <c r="L3" s="28"/>
      <c r="M3" s="27">
        <f>IF(AND(L3&lt;&gt;0,L3&lt;&gt;"",$D3&lt;&gt;""),IFERROR(INT(INDEX('Scoring Coefficients'!$D$2:$D$33,MATCH($C3&amp;L$2,'Scoring Coefficients'!$A$2:$A$33,0))*(((INT((L3*100)*INDEX('Age Factors'!$C$2:$AJ$24,MATCH(L$2,'Age Factors'!$B$2:$B$24,0),MATCH($C3&amp;IF($D3&lt;30,30,FLOOR($D3/5,1)*5),'Age Factors'!$C$1:$AJ$1,0))))-INDEX('Scoring Coefficients'!$E$2:$E$33,MATCH($C3&amp;L$2,'Scoring Coefficients'!$A$2:$A$33,0)))^INDEX('Scoring Coefficients'!$F$2:$F$33,MATCH($C3&amp;L$2,'Scoring Coefficients'!$A$2:$A$33,0)))),0),0)</f>
        <v>0</v>
      </c>
      <c r="N3" s="29"/>
      <c r="O3" s="2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22"/>
      <c r="B4" s="22"/>
      <c r="C4" s="23" t="s">
        <v>77</v>
      </c>
      <c r="D4" s="24"/>
      <c r="E4" s="25">
        <f t="shared" ref="E4:E38" si="0">IF(OR(H4="DNS",J4="DNS",L4="DNS",N4="DNS"),"DNF",SUM(G4,I4,K4,M4,O4))</f>
        <v>0</v>
      </c>
      <c r="F4" s="26"/>
      <c r="G4" s="27">
        <f>IF(AND(F4&lt;&gt;0,F4&lt;&gt;"",$D4&lt;&gt;""),IFERROR(INT(INDEX('Scoring Coefficients'!$D$2:$D$33,MATCH($C4&amp;F$2,'Scoring Coefficients'!$A$2:$A$33,0))*((INDEX('Scoring Coefficients'!$E$2:$E$33,MATCH($C4&amp;F$2,'Scoring Coefficients'!$A$2:$A$33,0))-ROUNDUP((IFERROR((LEFT(F4,FIND(":",F4)-1)*60)+RIGHT(F4,LEN(F4)-FIND(":",F4)),F4)*INDEX('Age Factors'!$C$2:$AJ$24,MATCH(F$2,'Age Factors'!$B$2:$B$24,0),MATCH($C4&amp;IF($D4&lt;30,30,FLOOR($D4/5,1)*5),'Age Factors'!$C$1:$AJ$1,0))),2))^INDEX('Scoring Coefficients'!$F$2:$F$33,MATCH($C4&amp;F$2,'Scoring Coefficients'!$A$2:$A$33,0)))),0),0)</f>
        <v>0</v>
      </c>
      <c r="H4" s="28"/>
      <c r="I4" s="27">
        <f>IF(AND(H4&lt;&gt;0,H4&lt;&gt;"",$D4&lt;&gt;""),IFERROR(INT(INDEX('Scoring Coefficients'!$D$2:$D$33,MATCH($C4&amp;H$2,'Scoring Coefficients'!$A$2:$A$33,0))*(((INT((H4*100)*INDEX('Age Factors'!$C$2:$AJ$24,MATCH(H$2,'Age Factors'!$B$2:$B$24,0),MATCH($C4&amp;IF($D4&lt;30,30,FLOOR($D4/5,1)*5),'Age Factors'!$C$1:$AJ$1,0))))-INDEX('Scoring Coefficients'!$E$2:$E$33,MATCH($C4&amp;H$2,'Scoring Coefficients'!$A$2:$A$33,0)))^INDEX('Scoring Coefficients'!$F$2:$F$33,MATCH($C4&amp;H$2,'Scoring Coefficients'!$A$2:$A$33,0)))),0),0)</f>
        <v>0</v>
      </c>
      <c r="J4" s="28"/>
      <c r="K4" s="27">
        <f>IF(AND(J4&lt;&gt;0,J4&lt;&gt;"",$D4&lt;&gt;""),IFERROR(INT(INDEX('Scoring Coefficients'!$D$2:$D$41,MATCH($C4&amp;J$2,'Scoring Coefficients'!$A$2:$A$41,0))*((ROUNDDOWN((J4*INDEX('Age Factors'!$C$2:$AJ$28,MATCH(J$2,'Age Factors'!$B$2:$B$28,0),MATCH($C4&amp;IF($D4&lt;30,30,FLOOR($D4/5,1)*5),'Age Factors'!$C$1:$AJ$1,0))),2)-INDEX('Scoring Coefficients'!$E$2:$E$41,MATCH($C4&amp;J$2,'Scoring Coefficients'!$A$2:$A$41,0)))^INDEX('Scoring Coefficients'!$F$2:$F$41,MATCH($C4&amp;J$2,'Scoring Coefficients'!$A$2:$A$41,0)))),0),0)</f>
        <v>0</v>
      </c>
      <c r="L4" s="28"/>
      <c r="M4" s="27">
        <f>IF(AND(L4&lt;&gt;0,L4&lt;&gt;"",$D4&lt;&gt;""),IFERROR(INT(INDEX('Scoring Coefficients'!$D$2:$D$33,MATCH($C4&amp;L$2,'Scoring Coefficients'!$A$2:$A$33,0))*(((INT((L4*100)*INDEX('Age Factors'!$C$2:$AJ$24,MATCH(L$2,'Age Factors'!$B$2:$B$24,0),MATCH($C4&amp;IF($D4&lt;30,30,FLOOR($D4/5,1)*5),'Age Factors'!$C$1:$AJ$1,0))))-INDEX('Scoring Coefficients'!$E$2:$E$33,MATCH($C4&amp;L$2,'Scoring Coefficients'!$A$2:$A$33,0)))^INDEX('Scoring Coefficients'!$F$2:$F$33,MATCH($C4&amp;L$2,'Scoring Coefficients'!$A$2:$A$33,0)))),0),0)</f>
        <v>0</v>
      </c>
      <c r="N4" s="29"/>
      <c r="O4" s="27">
        <f>IF(AND(N4&lt;&gt;0,N4&lt;&gt;"",$D4&lt;&gt;""),IFERROR(INT(INDEX('Scoring Coefficients'!$D$2:$D$33,MATCH($C4&amp;N$2,'Scoring Coefficients'!$A$2:$A$33,0))*((INDEX('Scoring Coefficients'!$E$2:$E$33,MATCH($C4&amp;N$2,'Scoring Coefficients'!$A$2:$A$33,0))-ROUNDUP((IFERROR((LEFT(N4,FIND(":",N4)-1)*60)+RIGHT(N4,LEN(N4)-FIND(":",N4)),N4)*INDEX('Age Factors'!$C$2:$AJ$24,MATCH(N$2,'Age Factors'!$B$2:$B$24,0),MATCH($C4&amp;IF($D4&lt;30,30,FLOOR($D4/5,1)*5),'Age Factors'!$C$1:$AJ$1,0))),2))^INDEX('Scoring Coefficients'!$F$2:$F$33,MATCH($C4&amp;N$2,'Scoring Coefficients'!$A$2:$A$33,0)))),0),0)</f>
        <v>0</v>
      </c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22"/>
      <c r="B5" s="22"/>
      <c r="C5" s="23" t="s">
        <v>77</v>
      </c>
      <c r="D5" s="24"/>
      <c r="E5" s="25">
        <f t="shared" si="0"/>
        <v>0</v>
      </c>
      <c r="F5" s="26"/>
      <c r="G5" s="2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2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27">
        <f>IF(AND(J5&lt;&gt;0,J5&lt;&gt;"",$D5&lt;&gt;""),IFERROR(INT(INDEX('Scoring Coefficients'!$D$2:$D$41,MATCH($C5&amp;J$2,'Scoring Coefficients'!$A$2:$A$41,0))*((ROUNDDOWN((J5*INDEX('Age Factors'!$C$2:$AJ$28,MATCH(J$2,'Age Factors'!$B$2:$B$28,0),MATCH($C5&amp;IF($D5&lt;30,30,FLOOR($D5/5,1)*5),'Age Factors'!$C$1:$AJ$1,0))),2)-INDEX('Scoring Coefficients'!$E$2:$E$41,MATCH($C5&amp;J$2,'Scoring Coefficients'!$A$2:$A$41,0)))^INDEX('Scoring Coefficients'!$F$2:$F$41,MATCH($C5&amp;J$2,'Scoring Coefficients'!$A$2:$A$41,0)))),0),0)</f>
        <v>0</v>
      </c>
      <c r="L5" s="28"/>
      <c r="M5" s="27">
        <f>IF(AND(L5&lt;&gt;0,L5&lt;&gt;"",$D5&lt;&gt;""),IFERROR(INT(INDEX('Scoring Coefficients'!$D$2:$D$33,MATCH($C5&amp;L$2,'Scoring Coefficients'!$A$2:$A$33,0))*(((INT((L5*100)*INDEX('Age Factors'!$C$2:$AJ$24,MATCH(L$2,'Age Factors'!$B$2:$B$24,0),MATCH($C5&amp;IF($D5&lt;30,30,FLOOR($D5/5,1)*5),'Age Factors'!$C$1:$AJ$1,0))))-INDEX('Scoring Coefficients'!$E$2:$E$33,MATCH($C5&amp;L$2,'Scoring Coefficients'!$A$2:$A$33,0)))^INDEX('Scoring Coefficients'!$F$2:$F$33,MATCH($C5&amp;L$2,'Scoring Coefficients'!$A$2:$A$33,0)))),0),0)</f>
        <v>0</v>
      </c>
      <c r="N5" s="29"/>
      <c r="O5" s="2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22"/>
      <c r="B6" s="22"/>
      <c r="C6" s="23" t="s">
        <v>77</v>
      </c>
      <c r="D6" s="24"/>
      <c r="E6" s="25">
        <f t="shared" si="0"/>
        <v>0</v>
      </c>
      <c r="F6" s="26"/>
      <c r="G6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H6" s="28"/>
      <c r="I6" s="27">
        <f>IF(AND(H6&lt;&gt;0,H6&lt;&gt;"",$D6&lt;&gt;""),IFERROR(INT(INDEX('Scoring Coefficients'!$D$2:$D$33,MATCH($C6&amp;H$2,'Scoring Coefficients'!$A$2:$A$33,0))*(((INT((H6*100)*INDEX('Age Factors'!$C$2:$AJ$24,MATCH(H$2,'Age Factors'!$B$2:$B$24,0),MATCH($C6&amp;IF($D6&lt;30,30,FLOOR($D6/5,1)*5),'Age Factors'!$C$1:$AJ$1,0))))-INDEX('Scoring Coefficients'!$E$2:$E$33,MATCH($C6&amp;H$2,'Scoring Coefficients'!$A$2:$A$33,0)))^INDEX('Scoring Coefficients'!$F$2:$F$33,MATCH($C6&amp;H$2,'Scoring Coefficients'!$A$2:$A$33,0)))),0),0)</f>
        <v>0</v>
      </c>
      <c r="J6" s="28"/>
      <c r="K6" s="27">
        <f>IF(AND(J6&lt;&gt;0,J6&lt;&gt;"",$D6&lt;&gt;""),IFERROR(INT(INDEX('Scoring Coefficients'!$D$2:$D$41,MATCH($C6&amp;J$2,'Scoring Coefficients'!$A$2:$A$41,0))*((ROUNDDOWN((J6*INDEX('Age Factors'!$C$2:$AJ$28,MATCH(J$2,'Age Factors'!$B$2:$B$28,0),MATCH($C6&amp;IF($D6&lt;30,30,FLOOR($D6/5,1)*5),'Age Factors'!$C$1:$AJ$1,0))),2)-INDEX('Scoring Coefficients'!$E$2:$E$41,MATCH($C6&amp;J$2,'Scoring Coefficients'!$A$2:$A$41,0)))^INDEX('Scoring Coefficients'!$F$2:$F$41,MATCH($C6&amp;J$2,'Scoring Coefficients'!$A$2:$A$41,0)))),0),0)</f>
        <v>0</v>
      </c>
      <c r="L6" s="28"/>
      <c r="M6" s="27">
        <f>IF(AND(L6&lt;&gt;0,L6&lt;&gt;"",$D6&lt;&gt;""),IFERROR(INT(INDEX('Scoring Coefficients'!$D$2:$D$33,MATCH($C6&amp;L$2,'Scoring Coefficients'!$A$2:$A$33,0))*(((INT((L6*100)*INDEX('Age Factors'!$C$2:$AJ$24,MATCH(L$2,'Age Factors'!$B$2:$B$24,0),MATCH($C6&amp;IF($D6&lt;30,30,FLOOR($D6/5,1)*5),'Age Factors'!$C$1:$AJ$1,0))))-INDEX('Scoring Coefficients'!$E$2:$E$33,MATCH($C6&amp;L$2,'Scoring Coefficients'!$A$2:$A$33,0)))^INDEX('Scoring Coefficients'!$F$2:$F$33,MATCH($C6&amp;L$2,'Scoring Coefficients'!$A$2:$A$33,0)))),0),0)</f>
        <v>0</v>
      </c>
      <c r="N6" s="29"/>
      <c r="O6" s="27">
        <f>IF(AND(N6&lt;&gt;0,N6&lt;&gt;"",$D6&lt;&gt;""),IFERROR(INT(INDEX('Scoring Coefficients'!$D$2:$D$33,MATCH($C6&amp;N$2,'Scoring Coefficients'!$A$2:$A$33,0))*((INDEX('Scoring Coefficients'!$E$2:$E$33,MATCH($C6&amp;N$2,'Scoring Coefficients'!$A$2:$A$33,0))-ROUNDUP((IFERROR((LEFT(N6,FIND(":",N6)-1)*60)+RIGHT(N6,LEN(N6)-FIND(":",N6)),N6)*INDEX('Age Factors'!$C$2:$AJ$24,MATCH(N$2,'Age Factors'!$B$2:$B$24,0),MATCH($C6&amp;IF($D6&lt;30,30,FLOOR($D6/5,1)*5),'Age Factors'!$C$1:$AJ$1,0))),2))^INDEX('Scoring Coefficients'!$F$2:$F$33,MATCH($C6&amp;N$2,'Scoring Coefficients'!$A$2:$A$33,0)))),0),0)</f>
        <v>0</v>
      </c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22"/>
      <c r="B7" s="22"/>
      <c r="C7" s="23" t="s">
        <v>77</v>
      </c>
      <c r="D7" s="24"/>
      <c r="E7" s="25">
        <f t="shared" si="0"/>
        <v>0</v>
      </c>
      <c r="F7" s="26"/>
      <c r="G7" s="2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2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27">
        <f>IF(AND(J7&lt;&gt;0,J7&lt;&gt;"",$D7&lt;&gt;""),IFERROR(INT(INDEX('Scoring Coefficients'!$D$2:$D$41,MATCH($C7&amp;J$2,'Scoring Coefficients'!$A$2:$A$41,0))*((ROUNDDOWN((J7*INDEX('Age Factors'!$C$2:$AJ$28,MATCH(J$2,'Age Factors'!$B$2:$B$28,0),MATCH($C7&amp;IF($D7&lt;30,30,FLOOR($D7/5,1)*5),'Age Factors'!$C$1:$AJ$1,0))),2)-INDEX('Scoring Coefficients'!$E$2:$E$41,MATCH($C7&amp;J$2,'Scoring Coefficients'!$A$2:$A$41,0)))^INDEX('Scoring Coefficients'!$F$2:$F$41,MATCH($C7&amp;J$2,'Scoring Coefficients'!$A$2:$A$41,0)))),0),0)</f>
        <v>0</v>
      </c>
      <c r="L7" s="28"/>
      <c r="M7" s="27">
        <f>IF(AND(L7&lt;&gt;0,L7&lt;&gt;"",$D7&lt;&gt;""),IFERROR(INT(INDEX('Scoring Coefficients'!$D$2:$D$33,MATCH($C7&amp;L$2,'Scoring Coefficients'!$A$2:$A$33,0))*(((INT((L7*100)*INDEX('Age Factors'!$C$2:$AJ$24,MATCH(L$2,'Age Factors'!$B$2:$B$24,0),MATCH($C7&amp;IF($D7&lt;30,30,FLOOR($D7/5,1)*5),'Age Factors'!$C$1:$AJ$1,0))))-INDEX('Scoring Coefficients'!$E$2:$E$33,MATCH($C7&amp;L$2,'Scoring Coefficients'!$A$2:$A$33,0)))^INDEX('Scoring Coefficients'!$F$2:$F$33,MATCH($C7&amp;L$2,'Scoring Coefficients'!$A$2:$A$33,0)))),0),0)</f>
        <v>0</v>
      </c>
      <c r="N7" s="29"/>
      <c r="O7" s="2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22"/>
      <c r="B8" s="22"/>
      <c r="C8" s="23" t="s">
        <v>77</v>
      </c>
      <c r="D8" s="24"/>
      <c r="E8" s="25">
        <f t="shared" si="0"/>
        <v>0</v>
      </c>
      <c r="F8" s="26"/>
      <c r="G8" s="27">
        <f>IF(AND(F8&lt;&gt;0,F8&lt;&gt;"",$D8&lt;&gt;""),IFERROR(INT(INDEX('Scoring Coefficients'!$D$2:$D$33,MATCH($C8&amp;F$2,'Scoring Coefficients'!$A$2:$A$33,0))*((INDEX('Scoring Coefficients'!$E$2:$E$33,MATCH($C8&amp;F$2,'Scoring Coefficients'!$A$2:$A$33,0))-ROUNDUP((IFERROR((LEFT(F8,FIND(":",F8)-1)*60)+RIGHT(F8,LEN(F8)-FIND(":",F8)),F8)*INDEX('Age Factors'!$C$2:$AJ$24,MATCH(F$2,'Age Factors'!$B$2:$B$24,0),MATCH($C8&amp;IF($D8&lt;30,30,FLOOR($D8/5,1)*5),'Age Factors'!$C$1:$AJ$1,0))),2))^INDEX('Scoring Coefficients'!$F$2:$F$33,MATCH($C8&amp;F$2,'Scoring Coefficients'!$A$2:$A$33,0)))),0),0)</f>
        <v>0</v>
      </c>
      <c r="H8" s="28"/>
      <c r="I8" s="27">
        <f>IF(AND(H8&lt;&gt;0,H8&lt;&gt;"",$D8&lt;&gt;""),IFERROR(INT(INDEX('Scoring Coefficients'!$D$2:$D$33,MATCH($C8&amp;H$2,'Scoring Coefficients'!$A$2:$A$33,0))*(((INT((H8*100)*INDEX('Age Factors'!$C$2:$AJ$24,MATCH(H$2,'Age Factors'!$B$2:$B$24,0),MATCH($C8&amp;IF($D8&lt;30,30,FLOOR($D8/5,1)*5),'Age Factors'!$C$1:$AJ$1,0))))-INDEX('Scoring Coefficients'!$E$2:$E$33,MATCH($C8&amp;H$2,'Scoring Coefficients'!$A$2:$A$33,0)))^INDEX('Scoring Coefficients'!$F$2:$F$33,MATCH($C8&amp;H$2,'Scoring Coefficients'!$A$2:$A$33,0)))),0),0)</f>
        <v>0</v>
      </c>
      <c r="J8" s="28"/>
      <c r="K8" s="27">
        <f>IF(AND(J8&lt;&gt;0,J8&lt;&gt;"",$D8&lt;&gt;""),IFERROR(INT(INDEX('Scoring Coefficients'!$D$2:$D$41,MATCH($C8&amp;J$2,'Scoring Coefficients'!$A$2:$A$41,0))*((ROUNDDOWN((J8*INDEX('Age Factors'!$C$2:$AJ$28,MATCH(J$2,'Age Factors'!$B$2:$B$28,0),MATCH($C8&amp;IF($D8&lt;30,30,FLOOR($D8/5,1)*5),'Age Factors'!$C$1:$AJ$1,0))),2)-INDEX('Scoring Coefficients'!$E$2:$E$41,MATCH($C8&amp;J$2,'Scoring Coefficients'!$A$2:$A$41,0)))^INDEX('Scoring Coefficients'!$F$2:$F$41,MATCH($C8&amp;J$2,'Scoring Coefficients'!$A$2:$A$41,0)))),0),0)</f>
        <v>0</v>
      </c>
      <c r="L8" s="28"/>
      <c r="M8" s="27">
        <f>IF(AND(L8&lt;&gt;0,L8&lt;&gt;"",$D8&lt;&gt;""),IFERROR(INT(INDEX('Scoring Coefficients'!$D$2:$D$33,MATCH($C8&amp;L$2,'Scoring Coefficients'!$A$2:$A$33,0))*(((INT((L8*100)*INDEX('Age Factors'!$C$2:$AJ$24,MATCH(L$2,'Age Factors'!$B$2:$B$24,0),MATCH($C8&amp;IF($D8&lt;30,30,FLOOR($D8/5,1)*5),'Age Factors'!$C$1:$AJ$1,0))))-INDEX('Scoring Coefficients'!$E$2:$E$33,MATCH($C8&amp;L$2,'Scoring Coefficients'!$A$2:$A$33,0)))^INDEX('Scoring Coefficients'!$F$2:$F$33,MATCH($C8&amp;L$2,'Scoring Coefficients'!$A$2:$A$33,0)))),0),0)</f>
        <v>0</v>
      </c>
      <c r="N8" s="29"/>
      <c r="O8" s="27">
        <f>IF(AND(N8&lt;&gt;0,N8&lt;&gt;"",$D8&lt;&gt;""),IFERROR(INT(INDEX('Scoring Coefficients'!$D$2:$D$33,MATCH($C8&amp;N$2,'Scoring Coefficients'!$A$2:$A$33,0))*((INDEX('Scoring Coefficients'!$E$2:$E$33,MATCH($C8&amp;N$2,'Scoring Coefficients'!$A$2:$A$33,0))-ROUNDUP((IFERROR((LEFT(N8,FIND(":",N8)-1)*60)+RIGHT(N8,LEN(N8)-FIND(":",N8)),N8)*INDEX('Age Factors'!$C$2:$AJ$24,MATCH(N$2,'Age Factors'!$B$2:$B$24,0),MATCH($C8&amp;IF($D8&lt;30,30,FLOOR($D8/5,1)*5),'Age Factors'!$C$1:$AJ$1,0))),2))^INDEX('Scoring Coefficients'!$F$2:$F$33,MATCH($C8&amp;N$2,'Scoring Coefficients'!$A$2:$A$33,0)))),0),0)</f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22"/>
      <c r="B9" s="22"/>
      <c r="C9" s="23" t="s">
        <v>77</v>
      </c>
      <c r="D9" s="24"/>
      <c r="E9" s="25">
        <f t="shared" si="0"/>
        <v>0</v>
      </c>
      <c r="F9" s="26"/>
      <c r="G9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2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27">
        <f>IF(AND(J9&lt;&gt;0,J9&lt;&gt;"",$D9&lt;&gt;""),IFERROR(INT(INDEX('Scoring Coefficients'!$D$2:$D$41,MATCH($C9&amp;J$2,'Scoring Coefficients'!$A$2:$A$41,0))*((ROUNDDOWN((J9*INDEX('Age Factors'!$C$2:$AJ$28,MATCH(J$2,'Age Factors'!$B$2:$B$28,0),MATCH($C9&amp;IF($D9&lt;30,30,FLOOR($D9/5,1)*5),'Age Factors'!$C$1:$AJ$1,0))),2)-INDEX('Scoring Coefficients'!$E$2:$E$41,MATCH($C9&amp;J$2,'Scoring Coefficients'!$A$2:$A$41,0)))^INDEX('Scoring Coefficients'!$F$2:$F$41,MATCH($C9&amp;J$2,'Scoring Coefficients'!$A$2:$A$41,0)))),0),0)</f>
        <v>0</v>
      </c>
      <c r="L9" s="28"/>
      <c r="M9" s="27">
        <f>IF(AND(L9&lt;&gt;0,L9&lt;&gt;"",$D9&lt;&gt;""),IFERROR(INT(INDEX('Scoring Coefficients'!$D$2:$D$33,MATCH($C9&amp;L$2,'Scoring Coefficients'!$A$2:$A$33,0))*(((INT((L9*100)*INDEX('Age Factors'!$C$2:$AJ$24,MATCH(L$2,'Age Factors'!$B$2:$B$24,0),MATCH($C9&amp;IF($D9&lt;30,30,FLOOR($D9/5,1)*5),'Age Factors'!$C$1:$AJ$1,0))))-INDEX('Scoring Coefficients'!$E$2:$E$33,MATCH($C9&amp;L$2,'Scoring Coefficients'!$A$2:$A$33,0)))^INDEX('Scoring Coefficients'!$F$2:$F$33,MATCH($C9&amp;L$2,'Scoring Coefficients'!$A$2:$A$33,0)))),0),0)</f>
        <v>0</v>
      </c>
      <c r="N9" s="29"/>
      <c r="O9" s="2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22"/>
      <c r="B10" s="22"/>
      <c r="C10" s="23" t="s">
        <v>77</v>
      </c>
      <c r="D10" s="24"/>
      <c r="E10" s="25">
        <f t="shared" si="0"/>
        <v>0</v>
      </c>
      <c r="F10" s="26"/>
      <c r="G10" s="27">
        <f>IF(AND(F10&lt;&gt;0,F10&lt;&gt;"",$D10&lt;&gt;""),IFERROR(INT(INDEX('Scoring Coefficients'!$D$2:$D$33,MATCH($C10&amp;F$2,'Scoring Coefficients'!$A$2:$A$33,0))*((INDEX('Scoring Coefficients'!$E$2:$E$33,MATCH($C10&amp;F$2,'Scoring Coefficients'!$A$2:$A$33,0))-ROUNDUP((IFERROR((LEFT(F10,FIND(":",F10)-1)*60)+RIGHT(F10,LEN(F10)-FIND(":",F10)),F10)*INDEX('Age Factors'!$C$2:$AJ$24,MATCH(F$2,'Age Factors'!$B$2:$B$24,0),MATCH($C10&amp;IF($D10&lt;30,30,FLOOR($D10/5,1)*5),'Age Factors'!$C$1:$AJ$1,0))),2))^INDEX('Scoring Coefficients'!$F$2:$F$33,MATCH($C10&amp;F$2,'Scoring Coefficients'!$A$2:$A$33,0)))),0),0)</f>
        <v>0</v>
      </c>
      <c r="H10" s="28"/>
      <c r="I10" s="27">
        <f>IF(AND(H10&lt;&gt;0,H10&lt;&gt;"",$D10&lt;&gt;""),IFERROR(INT(INDEX('Scoring Coefficients'!$D$2:$D$33,MATCH($C10&amp;H$2,'Scoring Coefficients'!$A$2:$A$33,0))*(((INT((H10*100)*INDEX('Age Factors'!$C$2:$AJ$24,MATCH(H$2,'Age Factors'!$B$2:$B$24,0),MATCH($C10&amp;IF($D10&lt;30,30,FLOOR($D10/5,1)*5),'Age Factors'!$C$1:$AJ$1,0))))-INDEX('Scoring Coefficients'!$E$2:$E$33,MATCH($C10&amp;H$2,'Scoring Coefficients'!$A$2:$A$33,0)))^INDEX('Scoring Coefficients'!$F$2:$F$33,MATCH($C10&amp;H$2,'Scoring Coefficients'!$A$2:$A$33,0)))),0),0)</f>
        <v>0</v>
      </c>
      <c r="J10" s="28"/>
      <c r="K10" s="27">
        <f>IF(AND(J10&lt;&gt;0,J10&lt;&gt;"",$D10&lt;&gt;""),IFERROR(INT(INDEX('Scoring Coefficients'!$D$2:$D$41,MATCH($C10&amp;J$2,'Scoring Coefficients'!$A$2:$A$41,0))*((ROUNDDOWN((J10*INDEX('Age Factors'!$C$2:$AJ$28,MATCH(J$2,'Age Factors'!$B$2:$B$28,0),MATCH($C10&amp;IF($D10&lt;30,30,FLOOR($D10/5,1)*5),'Age Factors'!$C$1:$AJ$1,0))),2)-INDEX('Scoring Coefficients'!$E$2:$E$41,MATCH($C10&amp;J$2,'Scoring Coefficients'!$A$2:$A$41,0)))^INDEX('Scoring Coefficients'!$F$2:$F$41,MATCH($C10&amp;J$2,'Scoring Coefficients'!$A$2:$A$41,0)))),0),0)</f>
        <v>0</v>
      </c>
      <c r="L10" s="28"/>
      <c r="M10" s="27">
        <f>IF(AND(L10&lt;&gt;0,L10&lt;&gt;"",$D10&lt;&gt;""),IFERROR(INT(INDEX('Scoring Coefficients'!$D$2:$D$33,MATCH($C10&amp;L$2,'Scoring Coefficients'!$A$2:$A$33,0))*(((INT((L10*100)*INDEX('Age Factors'!$C$2:$AJ$24,MATCH(L$2,'Age Factors'!$B$2:$B$24,0),MATCH($C10&amp;IF($D10&lt;30,30,FLOOR($D10/5,1)*5),'Age Factors'!$C$1:$AJ$1,0))))-INDEX('Scoring Coefficients'!$E$2:$E$33,MATCH($C10&amp;L$2,'Scoring Coefficients'!$A$2:$A$33,0)))^INDEX('Scoring Coefficients'!$F$2:$F$33,MATCH($C10&amp;L$2,'Scoring Coefficients'!$A$2:$A$33,0)))),0),0)</f>
        <v>0</v>
      </c>
      <c r="N10" s="29"/>
      <c r="O10" s="27">
        <f>IF(AND(N10&lt;&gt;0,N10&lt;&gt;"",$D10&lt;&gt;""),IFERROR(INT(INDEX('Scoring Coefficients'!$D$2:$D$33,MATCH($C10&amp;N$2,'Scoring Coefficients'!$A$2:$A$33,0))*((INDEX('Scoring Coefficients'!$E$2:$E$33,MATCH($C10&amp;N$2,'Scoring Coefficients'!$A$2:$A$33,0))-ROUNDUP((IFERROR((LEFT(N10,FIND(":",N10)-1)*60)+RIGHT(N10,LEN(N10)-FIND(":",N10)),N10)*INDEX('Age Factors'!$C$2:$AJ$24,MATCH(N$2,'Age Factors'!$B$2:$B$24,0),MATCH($C10&amp;IF($D10&lt;30,30,FLOOR($D10/5,1)*5),'Age Factors'!$C$1:$AJ$1,0))),2))^INDEX('Scoring Coefficients'!$F$2:$F$33,MATCH($C10&amp;N$2,'Scoring Coefficients'!$A$2:$A$33,0)))),0),0)</f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22"/>
      <c r="B11" s="22"/>
      <c r="C11" s="23" t="s">
        <v>77</v>
      </c>
      <c r="D11" s="24"/>
      <c r="E11" s="25">
        <f t="shared" si="0"/>
        <v>0</v>
      </c>
      <c r="F11" s="26"/>
      <c r="G11" s="2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2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27">
        <f>IF(AND(J11&lt;&gt;0,J11&lt;&gt;"",$D11&lt;&gt;""),IFERROR(INT(INDEX('Scoring Coefficients'!$D$2:$D$41,MATCH($C11&amp;J$2,'Scoring Coefficients'!$A$2:$A$41,0))*((ROUNDDOWN((J11*INDEX('Age Factors'!$C$2:$AJ$28,MATCH(J$2,'Age Factors'!$B$2:$B$28,0),MATCH($C11&amp;IF($D11&lt;30,30,FLOOR($D11/5,1)*5),'Age Factors'!$C$1:$AJ$1,0))),2)-INDEX('Scoring Coefficients'!$E$2:$E$41,MATCH($C11&amp;J$2,'Scoring Coefficients'!$A$2:$A$41,0)))^INDEX('Scoring Coefficients'!$F$2:$F$41,MATCH($C11&amp;J$2,'Scoring Coefficients'!$A$2:$A$41,0)))),0),0)</f>
        <v>0</v>
      </c>
      <c r="L11" s="28"/>
      <c r="M11" s="27">
        <f>IF(AND(L11&lt;&gt;0,L11&lt;&gt;"",$D11&lt;&gt;""),IFERROR(INT(INDEX('Scoring Coefficients'!$D$2:$D$33,MATCH($C11&amp;L$2,'Scoring Coefficients'!$A$2:$A$33,0))*(((INT((L11*100)*INDEX('Age Factors'!$C$2:$AJ$24,MATCH(L$2,'Age Factors'!$B$2:$B$24,0),MATCH($C11&amp;IF($D11&lt;30,30,FLOOR($D11/5,1)*5),'Age Factors'!$C$1:$AJ$1,0))))-INDEX('Scoring Coefficients'!$E$2:$E$33,MATCH($C11&amp;L$2,'Scoring Coefficients'!$A$2:$A$33,0)))^INDEX('Scoring Coefficients'!$F$2:$F$33,MATCH($C11&amp;L$2,'Scoring Coefficients'!$A$2:$A$33,0)))),0),0)</f>
        <v>0</v>
      </c>
      <c r="N11" s="29"/>
      <c r="O11" s="2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22"/>
      <c r="B12" s="22"/>
      <c r="C12" s="23" t="s">
        <v>77</v>
      </c>
      <c r="D12" s="24"/>
      <c r="E12" s="25">
        <f t="shared" si="0"/>
        <v>0</v>
      </c>
      <c r="F12" s="26"/>
      <c r="G12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H12" s="28"/>
      <c r="I12" s="27">
        <f>IF(AND(H12&lt;&gt;0,H12&lt;&gt;"",$D12&lt;&gt;""),IFERROR(INT(INDEX('Scoring Coefficients'!$D$2:$D$33,MATCH($C12&amp;H$2,'Scoring Coefficients'!$A$2:$A$33,0))*(((INT((H12*100)*INDEX('Age Factors'!$C$2:$AJ$24,MATCH(H$2,'Age Factors'!$B$2:$B$24,0),MATCH($C12&amp;IF($D12&lt;30,30,FLOOR($D12/5,1)*5),'Age Factors'!$C$1:$AJ$1,0))))-INDEX('Scoring Coefficients'!$E$2:$E$33,MATCH($C12&amp;H$2,'Scoring Coefficients'!$A$2:$A$33,0)))^INDEX('Scoring Coefficients'!$F$2:$F$33,MATCH($C12&amp;H$2,'Scoring Coefficients'!$A$2:$A$33,0)))),0),0)</f>
        <v>0</v>
      </c>
      <c r="J12" s="28"/>
      <c r="K12" s="27">
        <f>IF(AND(J12&lt;&gt;0,J12&lt;&gt;"",$D12&lt;&gt;""),IFERROR(INT(INDEX('Scoring Coefficients'!$D$2:$D$41,MATCH($C12&amp;J$2,'Scoring Coefficients'!$A$2:$A$41,0))*((ROUNDDOWN((J12*INDEX('Age Factors'!$C$2:$AJ$28,MATCH(J$2,'Age Factors'!$B$2:$B$28,0),MATCH($C12&amp;IF($D12&lt;30,30,FLOOR($D12/5,1)*5),'Age Factors'!$C$1:$AJ$1,0))),2)-INDEX('Scoring Coefficients'!$E$2:$E$41,MATCH($C12&amp;J$2,'Scoring Coefficients'!$A$2:$A$41,0)))^INDEX('Scoring Coefficients'!$F$2:$F$41,MATCH($C12&amp;J$2,'Scoring Coefficients'!$A$2:$A$41,0)))),0),0)</f>
        <v>0</v>
      </c>
      <c r="L12" s="28"/>
      <c r="M12" s="27">
        <f>IF(AND(L12&lt;&gt;0,L12&lt;&gt;"",$D12&lt;&gt;""),IFERROR(INT(INDEX('Scoring Coefficients'!$D$2:$D$33,MATCH($C12&amp;L$2,'Scoring Coefficients'!$A$2:$A$33,0))*(((INT((L12*100)*INDEX('Age Factors'!$C$2:$AJ$24,MATCH(L$2,'Age Factors'!$B$2:$B$24,0),MATCH($C12&amp;IF($D12&lt;30,30,FLOOR($D12/5,1)*5),'Age Factors'!$C$1:$AJ$1,0))))-INDEX('Scoring Coefficients'!$E$2:$E$33,MATCH($C12&amp;L$2,'Scoring Coefficients'!$A$2:$A$33,0)))^INDEX('Scoring Coefficients'!$F$2:$F$33,MATCH($C12&amp;L$2,'Scoring Coefficients'!$A$2:$A$33,0)))),0),0)</f>
        <v>0</v>
      </c>
      <c r="N12" s="29"/>
      <c r="O12" s="27">
        <f>IF(AND(N12&lt;&gt;0,N12&lt;&gt;"",$D12&lt;&gt;""),IFERROR(INT(INDEX('Scoring Coefficients'!$D$2:$D$33,MATCH($C12&amp;N$2,'Scoring Coefficients'!$A$2:$A$33,0))*((INDEX('Scoring Coefficients'!$E$2:$E$33,MATCH($C12&amp;N$2,'Scoring Coefficients'!$A$2:$A$33,0))-ROUNDUP((IFERROR((LEFT(N12,FIND(":",N12)-1)*60)+RIGHT(N12,LEN(N12)-FIND(":",N12)),N12)*INDEX('Age Factors'!$C$2:$AJ$24,MATCH(N$2,'Age Factors'!$B$2:$B$24,0),MATCH($C12&amp;IF($D12&lt;30,30,FLOOR($D12/5,1)*5),'Age Factors'!$C$1:$AJ$1,0))),2))^INDEX('Scoring Coefficients'!$F$2:$F$33,MATCH($C12&amp;N$2,'Scoring Coefficients'!$A$2:$A$33,0)))),0),0)</f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22"/>
      <c r="B13" s="22"/>
      <c r="C13" s="23" t="s">
        <v>77</v>
      </c>
      <c r="D13" s="24"/>
      <c r="E13" s="25">
        <f t="shared" si="0"/>
        <v>0</v>
      </c>
      <c r="F13" s="26"/>
      <c r="G13" s="2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2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27">
        <f>IF(AND(J13&lt;&gt;0,J13&lt;&gt;"",$D13&lt;&gt;""),IFERROR(INT(INDEX('Scoring Coefficients'!$D$2:$D$41,MATCH($C13&amp;J$2,'Scoring Coefficients'!$A$2:$A$41,0))*((ROUNDDOWN((J13*INDEX('Age Factors'!$C$2:$AJ$28,MATCH(J$2,'Age Factors'!$B$2:$B$28,0),MATCH($C13&amp;IF($D13&lt;30,30,FLOOR($D13/5,1)*5),'Age Factors'!$C$1:$AJ$1,0))),2)-INDEX('Scoring Coefficients'!$E$2:$E$41,MATCH($C13&amp;J$2,'Scoring Coefficients'!$A$2:$A$41,0)))^INDEX('Scoring Coefficients'!$F$2:$F$41,MATCH($C13&amp;J$2,'Scoring Coefficients'!$A$2:$A$41,0)))),0),0)</f>
        <v>0</v>
      </c>
      <c r="L13" s="28"/>
      <c r="M13" s="27">
        <f>IF(AND(L13&lt;&gt;0,L13&lt;&gt;"",$D13&lt;&gt;""),IFERROR(INT(INDEX('Scoring Coefficients'!$D$2:$D$33,MATCH($C13&amp;L$2,'Scoring Coefficients'!$A$2:$A$33,0))*(((INT((L13*100)*INDEX('Age Factors'!$C$2:$AJ$24,MATCH(L$2,'Age Factors'!$B$2:$B$24,0),MATCH($C13&amp;IF($D13&lt;30,30,FLOOR($D13/5,1)*5),'Age Factors'!$C$1:$AJ$1,0))))-INDEX('Scoring Coefficients'!$E$2:$E$33,MATCH($C13&amp;L$2,'Scoring Coefficients'!$A$2:$A$33,0)))^INDEX('Scoring Coefficients'!$F$2:$F$33,MATCH($C13&amp;L$2,'Scoring Coefficients'!$A$2:$A$33,0)))),0),0)</f>
        <v>0</v>
      </c>
      <c r="N13" s="29"/>
      <c r="O13" s="2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22"/>
      <c r="B14" s="22"/>
      <c r="C14" s="23" t="s">
        <v>77</v>
      </c>
      <c r="D14" s="24"/>
      <c r="E14" s="25">
        <f t="shared" si="0"/>
        <v>0</v>
      </c>
      <c r="F14" s="26"/>
      <c r="G14" s="27">
        <f>IF(AND(F14&lt;&gt;0,F14&lt;&gt;"",$D14&lt;&gt;""),IFERROR(INT(INDEX('Scoring Coefficients'!$D$2:$D$33,MATCH($C14&amp;F$2,'Scoring Coefficients'!$A$2:$A$33,0))*((INDEX('Scoring Coefficients'!$E$2:$E$33,MATCH($C14&amp;F$2,'Scoring Coefficients'!$A$2:$A$33,0))-ROUNDUP((IFERROR((LEFT(F14,FIND(":",F14)-1)*60)+RIGHT(F14,LEN(F14)-FIND(":",F14)),F14)*INDEX('Age Factors'!$C$2:$AJ$24,MATCH(F$2,'Age Factors'!$B$2:$B$24,0),MATCH($C14&amp;IF($D14&lt;30,30,FLOOR($D14/5,1)*5),'Age Factors'!$C$1:$AJ$1,0))),2))^INDEX('Scoring Coefficients'!$F$2:$F$33,MATCH($C14&amp;F$2,'Scoring Coefficients'!$A$2:$A$33,0)))),0),0)</f>
        <v>0</v>
      </c>
      <c r="H14" s="28"/>
      <c r="I14" s="27">
        <f>IF(AND(H14&lt;&gt;0,H14&lt;&gt;"",$D14&lt;&gt;""),IFERROR(INT(INDEX('Scoring Coefficients'!$D$2:$D$33,MATCH($C14&amp;H$2,'Scoring Coefficients'!$A$2:$A$33,0))*(((INT((H14*100)*INDEX('Age Factors'!$C$2:$AJ$24,MATCH(H$2,'Age Factors'!$B$2:$B$24,0),MATCH($C14&amp;IF($D14&lt;30,30,FLOOR($D14/5,1)*5),'Age Factors'!$C$1:$AJ$1,0))))-INDEX('Scoring Coefficients'!$E$2:$E$33,MATCH($C14&amp;H$2,'Scoring Coefficients'!$A$2:$A$33,0)))^INDEX('Scoring Coefficients'!$F$2:$F$33,MATCH($C14&amp;H$2,'Scoring Coefficients'!$A$2:$A$33,0)))),0),0)</f>
        <v>0</v>
      </c>
      <c r="J14" s="28"/>
      <c r="K14" s="27">
        <f>IF(AND(J14&lt;&gt;0,J14&lt;&gt;"",$D14&lt;&gt;""),IFERROR(INT(INDEX('Scoring Coefficients'!$D$2:$D$41,MATCH($C14&amp;J$2,'Scoring Coefficients'!$A$2:$A$41,0))*((ROUNDDOWN((J14*INDEX('Age Factors'!$C$2:$AJ$28,MATCH(J$2,'Age Factors'!$B$2:$B$28,0),MATCH($C14&amp;IF($D14&lt;30,30,FLOOR($D14/5,1)*5),'Age Factors'!$C$1:$AJ$1,0))),2)-INDEX('Scoring Coefficients'!$E$2:$E$41,MATCH($C14&amp;J$2,'Scoring Coefficients'!$A$2:$A$41,0)))^INDEX('Scoring Coefficients'!$F$2:$F$41,MATCH($C14&amp;J$2,'Scoring Coefficients'!$A$2:$A$41,0)))),0),0)</f>
        <v>0</v>
      </c>
      <c r="L14" s="28"/>
      <c r="M14" s="27">
        <f>IF(AND(L14&lt;&gt;0,L14&lt;&gt;"",$D14&lt;&gt;""),IFERROR(INT(INDEX('Scoring Coefficients'!$D$2:$D$33,MATCH($C14&amp;L$2,'Scoring Coefficients'!$A$2:$A$33,0))*(((INT((L14*100)*INDEX('Age Factors'!$C$2:$AJ$24,MATCH(L$2,'Age Factors'!$B$2:$B$24,0),MATCH($C14&amp;IF($D14&lt;30,30,FLOOR($D14/5,1)*5),'Age Factors'!$C$1:$AJ$1,0))))-INDEX('Scoring Coefficients'!$E$2:$E$33,MATCH($C14&amp;L$2,'Scoring Coefficients'!$A$2:$A$33,0)))^INDEX('Scoring Coefficients'!$F$2:$F$33,MATCH($C14&amp;L$2,'Scoring Coefficients'!$A$2:$A$33,0)))),0),0)</f>
        <v>0</v>
      </c>
      <c r="N14" s="29"/>
      <c r="O14" s="27">
        <f>IF(AND(N14&lt;&gt;0,N14&lt;&gt;"",$D14&lt;&gt;""),IFERROR(INT(INDEX('Scoring Coefficients'!$D$2:$D$33,MATCH($C14&amp;N$2,'Scoring Coefficients'!$A$2:$A$33,0))*((INDEX('Scoring Coefficients'!$E$2:$E$33,MATCH($C14&amp;N$2,'Scoring Coefficients'!$A$2:$A$33,0))-ROUNDUP((IFERROR((LEFT(N14,FIND(":",N14)-1)*60)+RIGHT(N14,LEN(N14)-FIND(":",N14)),N14)*INDEX('Age Factors'!$C$2:$AJ$24,MATCH(N$2,'Age Factors'!$B$2:$B$24,0),MATCH($C14&amp;IF($D14&lt;30,30,FLOOR($D14/5,1)*5),'Age Factors'!$C$1:$AJ$1,0))),2))^INDEX('Scoring Coefficients'!$F$2:$F$33,MATCH($C14&amp;N$2,'Scoring Coefficients'!$A$2:$A$33,0)))),0),0)</f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22"/>
      <c r="B15" s="22"/>
      <c r="C15" s="23" t="s">
        <v>77</v>
      </c>
      <c r="D15" s="24"/>
      <c r="E15" s="25">
        <f t="shared" si="0"/>
        <v>0</v>
      </c>
      <c r="F15" s="26"/>
      <c r="G15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2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27">
        <f>IF(AND(J15&lt;&gt;0,J15&lt;&gt;"",$D15&lt;&gt;""),IFERROR(INT(INDEX('Scoring Coefficients'!$D$2:$D$41,MATCH($C15&amp;J$2,'Scoring Coefficients'!$A$2:$A$41,0))*((ROUNDDOWN((J15*INDEX('Age Factors'!$C$2:$AJ$28,MATCH(J$2,'Age Factors'!$B$2:$B$28,0),MATCH($C15&amp;IF($D15&lt;30,30,FLOOR($D15/5,1)*5),'Age Factors'!$C$1:$AJ$1,0))),2)-INDEX('Scoring Coefficients'!$E$2:$E$41,MATCH($C15&amp;J$2,'Scoring Coefficients'!$A$2:$A$41,0)))^INDEX('Scoring Coefficients'!$F$2:$F$41,MATCH($C15&amp;J$2,'Scoring Coefficients'!$A$2:$A$41,0)))),0),0)</f>
        <v>0</v>
      </c>
      <c r="L15" s="28"/>
      <c r="M15" s="27">
        <f>IF(AND(L15&lt;&gt;0,L15&lt;&gt;"",$D15&lt;&gt;""),IFERROR(INT(INDEX('Scoring Coefficients'!$D$2:$D$33,MATCH($C15&amp;L$2,'Scoring Coefficients'!$A$2:$A$33,0))*(((INT((L15*100)*INDEX('Age Factors'!$C$2:$AJ$24,MATCH(L$2,'Age Factors'!$B$2:$B$24,0),MATCH($C15&amp;IF($D15&lt;30,30,FLOOR($D15/5,1)*5),'Age Factors'!$C$1:$AJ$1,0))))-INDEX('Scoring Coefficients'!$E$2:$E$33,MATCH($C15&amp;L$2,'Scoring Coefficients'!$A$2:$A$33,0)))^INDEX('Scoring Coefficients'!$F$2:$F$33,MATCH($C15&amp;L$2,'Scoring Coefficients'!$A$2:$A$33,0)))),0),0)</f>
        <v>0</v>
      </c>
      <c r="N15" s="29"/>
      <c r="O15" s="2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22"/>
      <c r="B16" s="22"/>
      <c r="C16" s="23" t="s">
        <v>77</v>
      </c>
      <c r="D16" s="24"/>
      <c r="E16" s="25">
        <f t="shared" si="0"/>
        <v>0</v>
      </c>
      <c r="F16" s="26"/>
      <c r="G16" s="27">
        <f>IF(AND(F16&lt;&gt;0,F16&lt;&gt;"",$D16&lt;&gt;""),IFERROR(INT(INDEX('Scoring Coefficients'!$D$2:$D$33,MATCH($C16&amp;F$2,'Scoring Coefficients'!$A$2:$A$33,0))*((INDEX('Scoring Coefficients'!$E$2:$E$33,MATCH($C16&amp;F$2,'Scoring Coefficients'!$A$2:$A$33,0))-ROUNDUP((IFERROR((LEFT(F16,FIND(":",F16)-1)*60)+RIGHT(F16,LEN(F16)-FIND(":",F16)),F16)*INDEX('Age Factors'!$C$2:$AJ$24,MATCH(F$2,'Age Factors'!$B$2:$B$24,0),MATCH($C16&amp;IF($D16&lt;30,30,FLOOR($D16/5,1)*5),'Age Factors'!$C$1:$AJ$1,0))),2))^INDEX('Scoring Coefficients'!$F$2:$F$33,MATCH($C16&amp;F$2,'Scoring Coefficients'!$A$2:$A$33,0)))),0),0)</f>
        <v>0</v>
      </c>
      <c r="H16" s="28"/>
      <c r="I16" s="27">
        <f>IF(AND(H16&lt;&gt;0,H16&lt;&gt;"",$D16&lt;&gt;""),IFERROR(INT(INDEX('Scoring Coefficients'!$D$2:$D$33,MATCH($C16&amp;H$2,'Scoring Coefficients'!$A$2:$A$33,0))*(((INT((H16*100)*INDEX('Age Factors'!$C$2:$AJ$24,MATCH(H$2,'Age Factors'!$B$2:$B$24,0),MATCH($C16&amp;IF($D16&lt;30,30,FLOOR($D16/5,1)*5),'Age Factors'!$C$1:$AJ$1,0))))-INDEX('Scoring Coefficients'!$E$2:$E$33,MATCH($C16&amp;H$2,'Scoring Coefficients'!$A$2:$A$33,0)))^INDEX('Scoring Coefficients'!$F$2:$F$33,MATCH($C16&amp;H$2,'Scoring Coefficients'!$A$2:$A$33,0)))),0),0)</f>
        <v>0</v>
      </c>
      <c r="J16" s="28"/>
      <c r="K16" s="27">
        <f>IF(AND(J16&lt;&gt;0,J16&lt;&gt;"",$D16&lt;&gt;""),IFERROR(INT(INDEX('Scoring Coefficients'!$D$2:$D$41,MATCH($C16&amp;J$2,'Scoring Coefficients'!$A$2:$A$41,0))*((ROUNDDOWN((J16*INDEX('Age Factors'!$C$2:$AJ$28,MATCH(J$2,'Age Factors'!$B$2:$B$28,0),MATCH($C16&amp;IF($D16&lt;30,30,FLOOR($D16/5,1)*5),'Age Factors'!$C$1:$AJ$1,0))),2)-INDEX('Scoring Coefficients'!$E$2:$E$41,MATCH($C16&amp;J$2,'Scoring Coefficients'!$A$2:$A$41,0)))^INDEX('Scoring Coefficients'!$F$2:$F$41,MATCH($C16&amp;J$2,'Scoring Coefficients'!$A$2:$A$41,0)))),0),0)</f>
        <v>0</v>
      </c>
      <c r="L16" s="28"/>
      <c r="M16" s="27">
        <f>IF(AND(L16&lt;&gt;0,L16&lt;&gt;"",$D16&lt;&gt;""),IFERROR(INT(INDEX('Scoring Coefficients'!$D$2:$D$33,MATCH($C16&amp;L$2,'Scoring Coefficients'!$A$2:$A$33,0))*(((INT((L16*100)*INDEX('Age Factors'!$C$2:$AJ$24,MATCH(L$2,'Age Factors'!$B$2:$B$24,0),MATCH($C16&amp;IF($D16&lt;30,30,FLOOR($D16/5,1)*5),'Age Factors'!$C$1:$AJ$1,0))))-INDEX('Scoring Coefficients'!$E$2:$E$33,MATCH($C16&amp;L$2,'Scoring Coefficients'!$A$2:$A$33,0)))^INDEX('Scoring Coefficients'!$F$2:$F$33,MATCH($C16&amp;L$2,'Scoring Coefficients'!$A$2:$A$33,0)))),0),0)</f>
        <v>0</v>
      </c>
      <c r="N16" s="29"/>
      <c r="O16" s="27">
        <f>IF(AND(N16&lt;&gt;0,N16&lt;&gt;"",$D16&lt;&gt;""),IFERROR(INT(INDEX('Scoring Coefficients'!$D$2:$D$33,MATCH($C16&amp;N$2,'Scoring Coefficients'!$A$2:$A$33,0))*((INDEX('Scoring Coefficients'!$E$2:$E$33,MATCH($C16&amp;N$2,'Scoring Coefficients'!$A$2:$A$33,0))-ROUNDUP((IFERROR((LEFT(N16,FIND(":",N16)-1)*60)+RIGHT(N16,LEN(N16)-FIND(":",N16)),N16)*INDEX('Age Factors'!$C$2:$AJ$24,MATCH(N$2,'Age Factors'!$B$2:$B$24,0),MATCH($C16&amp;IF($D16&lt;30,30,FLOOR($D16/5,1)*5),'Age Factors'!$C$1:$AJ$1,0))),2))^INDEX('Scoring Coefficients'!$F$2:$F$33,MATCH($C16&amp;N$2,'Scoring Coefficients'!$A$2:$A$33,0)))),0),0)</f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22"/>
      <c r="B17" s="22"/>
      <c r="C17" s="23" t="s">
        <v>77</v>
      </c>
      <c r="D17" s="24"/>
      <c r="E17" s="25">
        <f t="shared" si="0"/>
        <v>0</v>
      </c>
      <c r="F17" s="26"/>
      <c r="G17" s="2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2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27">
        <f>IF(AND(J17&lt;&gt;0,J17&lt;&gt;"",$D17&lt;&gt;""),IFERROR(INT(INDEX('Scoring Coefficients'!$D$2:$D$41,MATCH($C17&amp;J$2,'Scoring Coefficients'!$A$2:$A$41,0))*((ROUNDDOWN((J17*INDEX('Age Factors'!$C$2:$AJ$28,MATCH(J$2,'Age Factors'!$B$2:$B$28,0),MATCH($C17&amp;IF($D17&lt;30,30,FLOOR($D17/5,1)*5),'Age Factors'!$C$1:$AJ$1,0))),2)-INDEX('Scoring Coefficients'!$E$2:$E$41,MATCH($C17&amp;J$2,'Scoring Coefficients'!$A$2:$A$41,0)))^INDEX('Scoring Coefficients'!$F$2:$F$41,MATCH($C17&amp;J$2,'Scoring Coefficients'!$A$2:$A$41,0)))),0),0)</f>
        <v>0</v>
      </c>
      <c r="L17" s="28"/>
      <c r="M17" s="27">
        <f>IF(AND(L17&lt;&gt;0,L17&lt;&gt;"",$D17&lt;&gt;""),IFERROR(INT(INDEX('Scoring Coefficients'!$D$2:$D$33,MATCH($C17&amp;L$2,'Scoring Coefficients'!$A$2:$A$33,0))*(((INT((L17*100)*INDEX('Age Factors'!$C$2:$AJ$24,MATCH(L$2,'Age Factors'!$B$2:$B$24,0),MATCH($C17&amp;IF($D17&lt;30,30,FLOOR($D17/5,1)*5),'Age Factors'!$C$1:$AJ$1,0))))-INDEX('Scoring Coefficients'!$E$2:$E$33,MATCH($C17&amp;L$2,'Scoring Coefficients'!$A$2:$A$33,0)))^INDEX('Scoring Coefficients'!$F$2:$F$33,MATCH($C17&amp;L$2,'Scoring Coefficients'!$A$2:$A$33,0)))),0),0)</f>
        <v>0</v>
      </c>
      <c r="N17" s="29"/>
      <c r="O17" s="2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22"/>
      <c r="B18" s="22"/>
      <c r="C18" s="23" t="s">
        <v>77</v>
      </c>
      <c r="D18" s="24"/>
      <c r="E18" s="25">
        <f t="shared" si="0"/>
        <v>0</v>
      </c>
      <c r="F18" s="26"/>
      <c r="G18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H18" s="28"/>
      <c r="I18" s="27">
        <f>IF(AND(H18&lt;&gt;0,H18&lt;&gt;"",$D18&lt;&gt;""),IFERROR(INT(INDEX('Scoring Coefficients'!$D$2:$D$33,MATCH($C18&amp;H$2,'Scoring Coefficients'!$A$2:$A$33,0))*(((INT((H18*100)*INDEX('Age Factors'!$C$2:$AJ$24,MATCH(H$2,'Age Factors'!$B$2:$B$24,0),MATCH($C18&amp;IF($D18&lt;30,30,FLOOR($D18/5,1)*5),'Age Factors'!$C$1:$AJ$1,0))))-INDEX('Scoring Coefficients'!$E$2:$E$33,MATCH($C18&amp;H$2,'Scoring Coefficients'!$A$2:$A$33,0)))^INDEX('Scoring Coefficients'!$F$2:$F$33,MATCH($C18&amp;H$2,'Scoring Coefficients'!$A$2:$A$33,0)))),0),0)</f>
        <v>0</v>
      </c>
      <c r="J18" s="28"/>
      <c r="K18" s="27">
        <f>IF(AND(J18&lt;&gt;0,J18&lt;&gt;"",$D18&lt;&gt;""),IFERROR(INT(INDEX('Scoring Coefficients'!$D$2:$D$41,MATCH($C18&amp;J$2,'Scoring Coefficients'!$A$2:$A$41,0))*((ROUNDDOWN((J18*INDEX('Age Factors'!$C$2:$AJ$28,MATCH(J$2,'Age Factors'!$B$2:$B$28,0),MATCH($C18&amp;IF($D18&lt;30,30,FLOOR($D18/5,1)*5),'Age Factors'!$C$1:$AJ$1,0))),2)-INDEX('Scoring Coefficients'!$E$2:$E$41,MATCH($C18&amp;J$2,'Scoring Coefficients'!$A$2:$A$41,0)))^INDEX('Scoring Coefficients'!$F$2:$F$41,MATCH($C18&amp;J$2,'Scoring Coefficients'!$A$2:$A$41,0)))),0),0)</f>
        <v>0</v>
      </c>
      <c r="L18" s="28"/>
      <c r="M18" s="27">
        <f>IF(AND(L18&lt;&gt;0,L18&lt;&gt;"",$D18&lt;&gt;""),IFERROR(INT(INDEX('Scoring Coefficients'!$D$2:$D$33,MATCH($C18&amp;L$2,'Scoring Coefficients'!$A$2:$A$33,0))*(((INT((L18*100)*INDEX('Age Factors'!$C$2:$AJ$24,MATCH(L$2,'Age Factors'!$B$2:$B$24,0),MATCH($C18&amp;IF($D18&lt;30,30,FLOOR($D18/5,1)*5),'Age Factors'!$C$1:$AJ$1,0))))-INDEX('Scoring Coefficients'!$E$2:$E$33,MATCH($C18&amp;L$2,'Scoring Coefficients'!$A$2:$A$33,0)))^INDEX('Scoring Coefficients'!$F$2:$F$33,MATCH($C18&amp;L$2,'Scoring Coefficients'!$A$2:$A$33,0)))),0),0)</f>
        <v>0</v>
      </c>
      <c r="N18" s="29"/>
      <c r="O18" s="27">
        <f>IF(AND(N18&lt;&gt;0,N18&lt;&gt;"",$D18&lt;&gt;""),IFERROR(INT(INDEX('Scoring Coefficients'!$D$2:$D$33,MATCH($C18&amp;N$2,'Scoring Coefficients'!$A$2:$A$33,0))*((INDEX('Scoring Coefficients'!$E$2:$E$33,MATCH($C18&amp;N$2,'Scoring Coefficients'!$A$2:$A$33,0))-ROUNDUP((IFERROR((LEFT(N18,FIND(":",N18)-1)*60)+RIGHT(N18,LEN(N18)-FIND(":",N18)),N18)*INDEX('Age Factors'!$C$2:$AJ$24,MATCH(N$2,'Age Factors'!$B$2:$B$24,0),MATCH($C18&amp;IF($D18&lt;30,30,FLOOR($D18/5,1)*5),'Age Factors'!$C$1:$AJ$1,0))),2))^INDEX('Scoring Coefficients'!$F$2:$F$33,MATCH($C18&amp;N$2,'Scoring Coefficients'!$A$2:$A$33,0)))),0),0)</f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22"/>
      <c r="B19" s="22"/>
      <c r="C19" s="23" t="s">
        <v>77</v>
      </c>
      <c r="D19" s="24"/>
      <c r="E19" s="25">
        <f t="shared" si="0"/>
        <v>0</v>
      </c>
      <c r="F19" s="26"/>
      <c r="G19" s="2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2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27">
        <f>IF(AND(J19&lt;&gt;0,J19&lt;&gt;"",$D19&lt;&gt;""),IFERROR(INT(INDEX('Scoring Coefficients'!$D$2:$D$41,MATCH($C19&amp;J$2,'Scoring Coefficients'!$A$2:$A$41,0))*((ROUNDDOWN((J19*INDEX('Age Factors'!$C$2:$AJ$28,MATCH(J$2,'Age Factors'!$B$2:$B$28,0),MATCH($C19&amp;IF($D19&lt;30,30,FLOOR($D19/5,1)*5),'Age Factors'!$C$1:$AJ$1,0))),2)-INDEX('Scoring Coefficients'!$E$2:$E$41,MATCH($C19&amp;J$2,'Scoring Coefficients'!$A$2:$A$41,0)))^INDEX('Scoring Coefficients'!$F$2:$F$41,MATCH($C19&amp;J$2,'Scoring Coefficients'!$A$2:$A$41,0)))),0),0)</f>
        <v>0</v>
      </c>
      <c r="L19" s="28"/>
      <c r="M19" s="27">
        <f>IF(AND(L19&lt;&gt;0,L19&lt;&gt;"",$D19&lt;&gt;""),IFERROR(INT(INDEX('Scoring Coefficients'!$D$2:$D$33,MATCH($C19&amp;L$2,'Scoring Coefficients'!$A$2:$A$33,0))*(((INT((L19*100)*INDEX('Age Factors'!$C$2:$AJ$24,MATCH(L$2,'Age Factors'!$B$2:$B$24,0),MATCH($C19&amp;IF($D19&lt;30,30,FLOOR($D19/5,1)*5),'Age Factors'!$C$1:$AJ$1,0))))-INDEX('Scoring Coefficients'!$E$2:$E$33,MATCH($C19&amp;L$2,'Scoring Coefficients'!$A$2:$A$33,0)))^INDEX('Scoring Coefficients'!$F$2:$F$33,MATCH($C19&amp;L$2,'Scoring Coefficients'!$A$2:$A$33,0)))),0),0)</f>
        <v>0</v>
      </c>
      <c r="N19" s="29"/>
      <c r="O19" s="2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22"/>
      <c r="B20" s="22"/>
      <c r="C20" s="23" t="s">
        <v>77</v>
      </c>
      <c r="D20" s="24"/>
      <c r="E20" s="25">
        <f t="shared" si="0"/>
        <v>0</v>
      </c>
      <c r="F20" s="26"/>
      <c r="G20" s="27">
        <f>IF(AND(F20&lt;&gt;0,F20&lt;&gt;"",$D20&lt;&gt;""),IFERROR(INT(INDEX('Scoring Coefficients'!$D$2:$D$33,MATCH($C20&amp;F$2,'Scoring Coefficients'!$A$2:$A$33,0))*((INDEX('Scoring Coefficients'!$E$2:$E$33,MATCH($C20&amp;F$2,'Scoring Coefficients'!$A$2:$A$33,0))-ROUNDUP((IFERROR((LEFT(F20,FIND(":",F20)-1)*60)+RIGHT(F20,LEN(F20)-FIND(":",F20)),F20)*INDEX('Age Factors'!$C$2:$AJ$24,MATCH(F$2,'Age Factors'!$B$2:$B$24,0),MATCH($C20&amp;IF($D20&lt;30,30,FLOOR($D20/5,1)*5),'Age Factors'!$C$1:$AJ$1,0))),2))^INDEX('Scoring Coefficients'!$F$2:$F$33,MATCH($C20&amp;F$2,'Scoring Coefficients'!$A$2:$A$33,0)))),0),0)</f>
        <v>0</v>
      </c>
      <c r="H20" s="28"/>
      <c r="I20" s="27">
        <f>IF(AND(H20&lt;&gt;0,H20&lt;&gt;"",$D20&lt;&gt;""),IFERROR(INT(INDEX('Scoring Coefficients'!$D$2:$D$33,MATCH($C20&amp;H$2,'Scoring Coefficients'!$A$2:$A$33,0))*(((INT((H20*100)*INDEX('Age Factors'!$C$2:$AJ$24,MATCH(H$2,'Age Factors'!$B$2:$B$24,0),MATCH($C20&amp;IF($D20&lt;30,30,FLOOR($D20/5,1)*5),'Age Factors'!$C$1:$AJ$1,0))))-INDEX('Scoring Coefficients'!$E$2:$E$33,MATCH($C20&amp;H$2,'Scoring Coefficients'!$A$2:$A$33,0)))^INDEX('Scoring Coefficients'!$F$2:$F$33,MATCH($C20&amp;H$2,'Scoring Coefficients'!$A$2:$A$33,0)))),0),0)</f>
        <v>0</v>
      </c>
      <c r="J20" s="28"/>
      <c r="K20" s="27">
        <f>IF(AND(J20&lt;&gt;0,J20&lt;&gt;"",$D20&lt;&gt;""),IFERROR(INT(INDEX('Scoring Coefficients'!$D$2:$D$41,MATCH($C20&amp;J$2,'Scoring Coefficients'!$A$2:$A$41,0))*((ROUNDDOWN((J20*INDEX('Age Factors'!$C$2:$AJ$28,MATCH(J$2,'Age Factors'!$B$2:$B$28,0),MATCH($C20&amp;IF($D20&lt;30,30,FLOOR($D20/5,1)*5),'Age Factors'!$C$1:$AJ$1,0))),2)-INDEX('Scoring Coefficients'!$E$2:$E$41,MATCH($C20&amp;J$2,'Scoring Coefficients'!$A$2:$A$41,0)))^INDEX('Scoring Coefficients'!$F$2:$F$41,MATCH($C20&amp;J$2,'Scoring Coefficients'!$A$2:$A$41,0)))),0),0)</f>
        <v>0</v>
      </c>
      <c r="L20" s="28"/>
      <c r="M20" s="27">
        <f>IF(AND(L20&lt;&gt;0,L20&lt;&gt;"",$D20&lt;&gt;""),IFERROR(INT(INDEX('Scoring Coefficients'!$D$2:$D$33,MATCH($C20&amp;L$2,'Scoring Coefficients'!$A$2:$A$33,0))*(((INT((L20*100)*INDEX('Age Factors'!$C$2:$AJ$24,MATCH(L$2,'Age Factors'!$B$2:$B$24,0),MATCH($C20&amp;IF($D20&lt;30,30,FLOOR($D20/5,1)*5),'Age Factors'!$C$1:$AJ$1,0))))-INDEX('Scoring Coefficients'!$E$2:$E$33,MATCH($C20&amp;L$2,'Scoring Coefficients'!$A$2:$A$33,0)))^INDEX('Scoring Coefficients'!$F$2:$F$33,MATCH($C20&amp;L$2,'Scoring Coefficients'!$A$2:$A$33,0)))),0),0)</f>
        <v>0</v>
      </c>
      <c r="N20" s="29"/>
      <c r="O20" s="27">
        <f>IF(AND(N20&lt;&gt;0,N20&lt;&gt;"",$D20&lt;&gt;""),IFERROR(INT(INDEX('Scoring Coefficients'!$D$2:$D$33,MATCH($C20&amp;N$2,'Scoring Coefficients'!$A$2:$A$33,0))*((INDEX('Scoring Coefficients'!$E$2:$E$33,MATCH($C20&amp;N$2,'Scoring Coefficients'!$A$2:$A$33,0))-ROUNDUP((IFERROR((LEFT(N20,FIND(":",N20)-1)*60)+RIGHT(N20,LEN(N20)-FIND(":",N20)),N20)*INDEX('Age Factors'!$C$2:$AJ$24,MATCH(N$2,'Age Factors'!$B$2:$B$24,0),MATCH($C20&amp;IF($D20&lt;30,30,FLOOR($D20/5,1)*5),'Age Factors'!$C$1:$AJ$1,0))),2))^INDEX('Scoring Coefficients'!$F$2:$F$33,MATCH($C20&amp;N$2,'Scoring Coefficients'!$A$2:$A$33,0)))),0),0)</f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22"/>
      <c r="B21" s="22"/>
      <c r="C21" s="23" t="s">
        <v>77</v>
      </c>
      <c r="D21" s="24"/>
      <c r="E21" s="25">
        <f t="shared" si="0"/>
        <v>0</v>
      </c>
      <c r="F21" s="26"/>
      <c r="G21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2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27">
        <f>IF(AND(J21&lt;&gt;0,J21&lt;&gt;"",$D21&lt;&gt;""),IFERROR(INT(INDEX('Scoring Coefficients'!$D$2:$D$41,MATCH($C21&amp;J$2,'Scoring Coefficients'!$A$2:$A$41,0))*((ROUNDDOWN((J21*INDEX('Age Factors'!$C$2:$AJ$28,MATCH(J$2,'Age Factors'!$B$2:$B$28,0),MATCH($C21&amp;IF($D21&lt;30,30,FLOOR($D21/5,1)*5),'Age Factors'!$C$1:$AJ$1,0))),2)-INDEX('Scoring Coefficients'!$E$2:$E$41,MATCH($C21&amp;J$2,'Scoring Coefficients'!$A$2:$A$41,0)))^INDEX('Scoring Coefficients'!$F$2:$F$41,MATCH($C21&amp;J$2,'Scoring Coefficients'!$A$2:$A$41,0)))),0),0)</f>
        <v>0</v>
      </c>
      <c r="L21" s="28"/>
      <c r="M21" s="27">
        <f>IF(AND(L21&lt;&gt;0,L21&lt;&gt;"",$D21&lt;&gt;""),IFERROR(INT(INDEX('Scoring Coefficients'!$D$2:$D$33,MATCH($C21&amp;L$2,'Scoring Coefficients'!$A$2:$A$33,0))*(((INT((L21*100)*INDEX('Age Factors'!$C$2:$AJ$24,MATCH(L$2,'Age Factors'!$B$2:$B$24,0),MATCH($C21&amp;IF($D21&lt;30,30,FLOOR($D21/5,1)*5),'Age Factors'!$C$1:$AJ$1,0))))-INDEX('Scoring Coefficients'!$E$2:$E$33,MATCH($C21&amp;L$2,'Scoring Coefficients'!$A$2:$A$33,0)))^INDEX('Scoring Coefficients'!$F$2:$F$33,MATCH($C21&amp;L$2,'Scoring Coefficients'!$A$2:$A$33,0)))),0),0)</f>
        <v>0</v>
      </c>
      <c r="N21" s="29"/>
      <c r="O21" s="2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22"/>
      <c r="B22" s="22"/>
      <c r="C22" s="23" t="s">
        <v>77</v>
      </c>
      <c r="D22" s="24"/>
      <c r="E22" s="25">
        <f t="shared" si="0"/>
        <v>0</v>
      </c>
      <c r="F22" s="26"/>
      <c r="G22" s="27">
        <f>IF(AND(F22&lt;&gt;0,F22&lt;&gt;"",$D22&lt;&gt;""),IFERROR(INT(INDEX('Scoring Coefficients'!$D$2:$D$33,MATCH($C22&amp;F$2,'Scoring Coefficients'!$A$2:$A$33,0))*((INDEX('Scoring Coefficients'!$E$2:$E$33,MATCH($C22&amp;F$2,'Scoring Coefficients'!$A$2:$A$33,0))-ROUNDUP((IFERROR((LEFT(F22,FIND(":",F22)-1)*60)+RIGHT(F22,LEN(F22)-FIND(":",F22)),F22)*INDEX('Age Factors'!$C$2:$AJ$24,MATCH(F$2,'Age Factors'!$B$2:$B$24,0),MATCH($C22&amp;IF($D22&lt;30,30,FLOOR($D22/5,1)*5),'Age Factors'!$C$1:$AJ$1,0))),2))^INDEX('Scoring Coefficients'!$F$2:$F$33,MATCH($C22&amp;F$2,'Scoring Coefficients'!$A$2:$A$33,0)))),0),0)</f>
        <v>0</v>
      </c>
      <c r="H22" s="28"/>
      <c r="I22" s="27">
        <f>IF(AND(H22&lt;&gt;0,H22&lt;&gt;"",$D22&lt;&gt;""),IFERROR(INT(INDEX('Scoring Coefficients'!$D$2:$D$33,MATCH($C22&amp;H$2,'Scoring Coefficients'!$A$2:$A$33,0))*(((INT((H22*100)*INDEX('Age Factors'!$C$2:$AJ$24,MATCH(H$2,'Age Factors'!$B$2:$B$24,0),MATCH($C22&amp;IF($D22&lt;30,30,FLOOR($D22/5,1)*5),'Age Factors'!$C$1:$AJ$1,0))))-INDEX('Scoring Coefficients'!$E$2:$E$33,MATCH($C22&amp;H$2,'Scoring Coefficients'!$A$2:$A$33,0)))^INDEX('Scoring Coefficients'!$F$2:$F$33,MATCH($C22&amp;H$2,'Scoring Coefficients'!$A$2:$A$33,0)))),0),0)</f>
        <v>0</v>
      </c>
      <c r="J22" s="28"/>
      <c r="K22" s="27">
        <f>IF(AND(J22&lt;&gt;0,J22&lt;&gt;"",$D22&lt;&gt;""),IFERROR(INT(INDEX('Scoring Coefficients'!$D$2:$D$41,MATCH($C22&amp;J$2,'Scoring Coefficients'!$A$2:$A$41,0))*((ROUNDDOWN((J22*INDEX('Age Factors'!$C$2:$AJ$28,MATCH(J$2,'Age Factors'!$B$2:$B$28,0),MATCH($C22&amp;IF($D22&lt;30,30,FLOOR($D22/5,1)*5),'Age Factors'!$C$1:$AJ$1,0))),2)-INDEX('Scoring Coefficients'!$E$2:$E$41,MATCH($C22&amp;J$2,'Scoring Coefficients'!$A$2:$A$41,0)))^INDEX('Scoring Coefficients'!$F$2:$F$41,MATCH($C22&amp;J$2,'Scoring Coefficients'!$A$2:$A$41,0)))),0),0)</f>
        <v>0</v>
      </c>
      <c r="L22" s="28"/>
      <c r="M22" s="27">
        <f>IF(AND(L22&lt;&gt;0,L22&lt;&gt;"",$D22&lt;&gt;""),IFERROR(INT(INDEX('Scoring Coefficients'!$D$2:$D$33,MATCH($C22&amp;L$2,'Scoring Coefficients'!$A$2:$A$33,0))*(((INT((L22*100)*INDEX('Age Factors'!$C$2:$AJ$24,MATCH(L$2,'Age Factors'!$B$2:$B$24,0),MATCH($C22&amp;IF($D22&lt;30,30,FLOOR($D22/5,1)*5),'Age Factors'!$C$1:$AJ$1,0))))-INDEX('Scoring Coefficients'!$E$2:$E$33,MATCH($C22&amp;L$2,'Scoring Coefficients'!$A$2:$A$33,0)))^INDEX('Scoring Coefficients'!$F$2:$F$33,MATCH($C22&amp;L$2,'Scoring Coefficients'!$A$2:$A$33,0)))),0),0)</f>
        <v>0</v>
      </c>
      <c r="N22" s="29"/>
      <c r="O22" s="27">
        <f>IF(AND(N22&lt;&gt;0,N22&lt;&gt;"",$D22&lt;&gt;""),IFERROR(INT(INDEX('Scoring Coefficients'!$D$2:$D$33,MATCH($C22&amp;N$2,'Scoring Coefficients'!$A$2:$A$33,0))*((INDEX('Scoring Coefficients'!$E$2:$E$33,MATCH($C22&amp;N$2,'Scoring Coefficients'!$A$2:$A$33,0))-ROUNDUP((IFERROR((LEFT(N22,FIND(":",N22)-1)*60)+RIGHT(N22,LEN(N22)-FIND(":",N22)),N22)*INDEX('Age Factors'!$C$2:$AJ$24,MATCH(N$2,'Age Factors'!$B$2:$B$24,0),MATCH($C22&amp;IF($D22&lt;30,30,FLOOR($D22/5,1)*5),'Age Factors'!$C$1:$AJ$1,0))),2))^INDEX('Scoring Coefficients'!$F$2:$F$33,MATCH($C22&amp;N$2,'Scoring Coefficients'!$A$2:$A$33,0)))),0),0)</f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22"/>
      <c r="B23" s="22"/>
      <c r="C23" s="23" t="s">
        <v>77</v>
      </c>
      <c r="D23" s="24"/>
      <c r="E23" s="25">
        <f t="shared" si="0"/>
        <v>0</v>
      </c>
      <c r="F23" s="26"/>
      <c r="G23" s="2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2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27">
        <f>IF(AND(J23&lt;&gt;0,J23&lt;&gt;"",$D23&lt;&gt;""),IFERROR(INT(INDEX('Scoring Coefficients'!$D$2:$D$41,MATCH($C23&amp;J$2,'Scoring Coefficients'!$A$2:$A$41,0))*((ROUNDDOWN((J23*INDEX('Age Factors'!$C$2:$AJ$28,MATCH(J$2,'Age Factors'!$B$2:$B$28,0),MATCH($C23&amp;IF($D23&lt;30,30,FLOOR($D23/5,1)*5),'Age Factors'!$C$1:$AJ$1,0))),2)-INDEX('Scoring Coefficients'!$E$2:$E$41,MATCH($C23&amp;J$2,'Scoring Coefficients'!$A$2:$A$41,0)))^INDEX('Scoring Coefficients'!$F$2:$F$41,MATCH($C23&amp;J$2,'Scoring Coefficients'!$A$2:$A$41,0)))),0),0)</f>
        <v>0</v>
      </c>
      <c r="L23" s="28"/>
      <c r="M23" s="27">
        <f>IF(AND(L23&lt;&gt;0,L23&lt;&gt;"",$D23&lt;&gt;""),IFERROR(INT(INDEX('Scoring Coefficients'!$D$2:$D$33,MATCH($C23&amp;L$2,'Scoring Coefficients'!$A$2:$A$33,0))*(((INT((L23*100)*INDEX('Age Factors'!$C$2:$AJ$24,MATCH(L$2,'Age Factors'!$B$2:$B$24,0),MATCH($C23&amp;IF($D23&lt;30,30,FLOOR($D23/5,1)*5),'Age Factors'!$C$1:$AJ$1,0))))-INDEX('Scoring Coefficients'!$E$2:$E$33,MATCH($C23&amp;L$2,'Scoring Coefficients'!$A$2:$A$33,0)))^INDEX('Scoring Coefficients'!$F$2:$F$33,MATCH($C23&amp;L$2,'Scoring Coefficients'!$A$2:$A$33,0)))),0),0)</f>
        <v>0</v>
      </c>
      <c r="N23" s="29"/>
      <c r="O23" s="2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22"/>
      <c r="B24" s="22"/>
      <c r="C24" s="23" t="s">
        <v>77</v>
      </c>
      <c r="D24" s="24"/>
      <c r="E24" s="25">
        <f t="shared" si="0"/>
        <v>0</v>
      </c>
      <c r="F24" s="26"/>
      <c r="G24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H24" s="28"/>
      <c r="I24" s="27">
        <f>IF(AND(H24&lt;&gt;0,H24&lt;&gt;"",$D24&lt;&gt;""),IFERROR(INT(INDEX('Scoring Coefficients'!$D$2:$D$33,MATCH($C24&amp;H$2,'Scoring Coefficients'!$A$2:$A$33,0))*(((INT((H24*100)*INDEX('Age Factors'!$C$2:$AJ$24,MATCH(H$2,'Age Factors'!$B$2:$B$24,0),MATCH($C24&amp;IF($D24&lt;30,30,FLOOR($D24/5,1)*5),'Age Factors'!$C$1:$AJ$1,0))))-INDEX('Scoring Coefficients'!$E$2:$E$33,MATCH($C24&amp;H$2,'Scoring Coefficients'!$A$2:$A$33,0)))^INDEX('Scoring Coefficients'!$F$2:$F$33,MATCH($C24&amp;H$2,'Scoring Coefficients'!$A$2:$A$33,0)))),0),0)</f>
        <v>0</v>
      </c>
      <c r="J24" s="28"/>
      <c r="K24" s="27">
        <f>IF(AND(J24&lt;&gt;0,J24&lt;&gt;"",$D24&lt;&gt;""),IFERROR(INT(INDEX('Scoring Coefficients'!$D$2:$D$41,MATCH($C24&amp;J$2,'Scoring Coefficients'!$A$2:$A$41,0))*((ROUNDDOWN((J24*INDEX('Age Factors'!$C$2:$AJ$28,MATCH(J$2,'Age Factors'!$B$2:$B$28,0),MATCH($C24&amp;IF($D24&lt;30,30,FLOOR($D24/5,1)*5),'Age Factors'!$C$1:$AJ$1,0))),2)-INDEX('Scoring Coefficients'!$E$2:$E$41,MATCH($C24&amp;J$2,'Scoring Coefficients'!$A$2:$A$41,0)))^INDEX('Scoring Coefficients'!$F$2:$F$41,MATCH($C24&amp;J$2,'Scoring Coefficients'!$A$2:$A$41,0)))),0),0)</f>
        <v>0</v>
      </c>
      <c r="L24" s="28"/>
      <c r="M24" s="27">
        <f>IF(AND(L24&lt;&gt;0,L24&lt;&gt;"",$D24&lt;&gt;""),IFERROR(INT(INDEX('Scoring Coefficients'!$D$2:$D$33,MATCH($C24&amp;L$2,'Scoring Coefficients'!$A$2:$A$33,0))*(((INT((L24*100)*INDEX('Age Factors'!$C$2:$AJ$24,MATCH(L$2,'Age Factors'!$B$2:$B$24,0),MATCH($C24&amp;IF($D24&lt;30,30,FLOOR($D24/5,1)*5),'Age Factors'!$C$1:$AJ$1,0))))-INDEX('Scoring Coefficients'!$E$2:$E$33,MATCH($C24&amp;L$2,'Scoring Coefficients'!$A$2:$A$33,0)))^INDEX('Scoring Coefficients'!$F$2:$F$33,MATCH($C24&amp;L$2,'Scoring Coefficients'!$A$2:$A$33,0)))),0),0)</f>
        <v>0</v>
      </c>
      <c r="N24" s="29"/>
      <c r="O24" s="27">
        <f>IF(AND(N24&lt;&gt;0,N24&lt;&gt;"",$D24&lt;&gt;""),IFERROR(INT(INDEX('Scoring Coefficients'!$D$2:$D$33,MATCH($C24&amp;N$2,'Scoring Coefficients'!$A$2:$A$33,0))*((INDEX('Scoring Coefficients'!$E$2:$E$33,MATCH($C24&amp;N$2,'Scoring Coefficients'!$A$2:$A$33,0))-ROUNDUP((IFERROR((LEFT(N24,FIND(":",N24)-1)*60)+RIGHT(N24,LEN(N24)-FIND(":",N24)),N24)*INDEX('Age Factors'!$C$2:$AJ$24,MATCH(N$2,'Age Factors'!$B$2:$B$24,0),MATCH($C24&amp;IF($D24&lt;30,30,FLOOR($D24/5,1)*5),'Age Factors'!$C$1:$AJ$1,0))),2))^INDEX('Scoring Coefficients'!$F$2:$F$33,MATCH($C24&amp;N$2,'Scoring Coefficients'!$A$2:$A$33,0)))),0),0)</f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22"/>
      <c r="B25" s="22"/>
      <c r="C25" s="23" t="s">
        <v>77</v>
      </c>
      <c r="D25" s="24"/>
      <c r="E25" s="25">
        <f t="shared" si="0"/>
        <v>0</v>
      </c>
      <c r="F25" s="26"/>
      <c r="G25" s="2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2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27">
        <f>IF(AND(J25&lt;&gt;0,J25&lt;&gt;"",$D25&lt;&gt;""),IFERROR(INT(INDEX('Scoring Coefficients'!$D$2:$D$41,MATCH($C25&amp;J$2,'Scoring Coefficients'!$A$2:$A$41,0))*((ROUNDDOWN((J25*INDEX('Age Factors'!$C$2:$AJ$28,MATCH(J$2,'Age Factors'!$B$2:$B$28,0),MATCH($C25&amp;IF($D25&lt;30,30,FLOOR($D25/5,1)*5),'Age Factors'!$C$1:$AJ$1,0))),2)-INDEX('Scoring Coefficients'!$E$2:$E$41,MATCH($C25&amp;J$2,'Scoring Coefficients'!$A$2:$A$41,0)))^INDEX('Scoring Coefficients'!$F$2:$F$41,MATCH($C25&amp;J$2,'Scoring Coefficients'!$A$2:$A$41,0)))),0),0)</f>
        <v>0</v>
      </c>
      <c r="L25" s="28"/>
      <c r="M25" s="27">
        <f>IF(AND(L25&lt;&gt;0,L25&lt;&gt;"",$D25&lt;&gt;""),IFERROR(INT(INDEX('Scoring Coefficients'!$D$2:$D$33,MATCH($C25&amp;L$2,'Scoring Coefficients'!$A$2:$A$33,0))*(((INT((L25*100)*INDEX('Age Factors'!$C$2:$AJ$24,MATCH(L$2,'Age Factors'!$B$2:$B$24,0),MATCH($C25&amp;IF($D25&lt;30,30,FLOOR($D25/5,1)*5),'Age Factors'!$C$1:$AJ$1,0))))-INDEX('Scoring Coefficients'!$E$2:$E$33,MATCH($C25&amp;L$2,'Scoring Coefficients'!$A$2:$A$33,0)))^INDEX('Scoring Coefficients'!$F$2:$F$33,MATCH($C25&amp;L$2,'Scoring Coefficients'!$A$2:$A$33,0)))),0),0)</f>
        <v>0</v>
      </c>
      <c r="N25" s="29"/>
      <c r="O25" s="2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22"/>
      <c r="B26" s="22"/>
      <c r="C26" s="23" t="s">
        <v>77</v>
      </c>
      <c r="D26" s="24"/>
      <c r="E26" s="25">
        <f t="shared" si="0"/>
        <v>0</v>
      </c>
      <c r="F26" s="26"/>
      <c r="G26" s="27">
        <f>IF(AND(F26&lt;&gt;0,F26&lt;&gt;"",$D26&lt;&gt;""),IFERROR(INT(INDEX('Scoring Coefficients'!$D$2:$D$33,MATCH($C26&amp;F$2,'Scoring Coefficients'!$A$2:$A$33,0))*((INDEX('Scoring Coefficients'!$E$2:$E$33,MATCH($C26&amp;F$2,'Scoring Coefficients'!$A$2:$A$33,0))-ROUNDUP((IFERROR((LEFT(F26,FIND(":",F26)-1)*60)+RIGHT(F26,LEN(F26)-FIND(":",F26)),F26)*INDEX('Age Factors'!$C$2:$AJ$24,MATCH(F$2,'Age Factors'!$B$2:$B$24,0),MATCH($C26&amp;IF($D26&lt;30,30,FLOOR($D26/5,1)*5),'Age Factors'!$C$1:$AJ$1,0))),2))^INDEX('Scoring Coefficients'!$F$2:$F$33,MATCH($C26&amp;F$2,'Scoring Coefficients'!$A$2:$A$33,0)))),0),0)</f>
        <v>0</v>
      </c>
      <c r="H26" s="28"/>
      <c r="I26" s="27">
        <f>IF(AND(H26&lt;&gt;0,H26&lt;&gt;"",$D26&lt;&gt;""),IFERROR(INT(INDEX('Scoring Coefficients'!$D$2:$D$33,MATCH($C26&amp;H$2,'Scoring Coefficients'!$A$2:$A$33,0))*(((INT((H26*100)*INDEX('Age Factors'!$C$2:$AJ$24,MATCH(H$2,'Age Factors'!$B$2:$B$24,0),MATCH($C26&amp;IF($D26&lt;30,30,FLOOR($D26/5,1)*5),'Age Factors'!$C$1:$AJ$1,0))))-INDEX('Scoring Coefficients'!$E$2:$E$33,MATCH($C26&amp;H$2,'Scoring Coefficients'!$A$2:$A$33,0)))^INDEX('Scoring Coefficients'!$F$2:$F$33,MATCH($C26&amp;H$2,'Scoring Coefficients'!$A$2:$A$33,0)))),0),0)</f>
        <v>0</v>
      </c>
      <c r="J26" s="28"/>
      <c r="K26" s="27">
        <f>IF(AND(J26&lt;&gt;0,J26&lt;&gt;"",$D26&lt;&gt;""),IFERROR(INT(INDEX('Scoring Coefficients'!$D$2:$D$41,MATCH($C26&amp;J$2,'Scoring Coefficients'!$A$2:$A$41,0))*((ROUNDDOWN((J26*INDEX('Age Factors'!$C$2:$AJ$28,MATCH(J$2,'Age Factors'!$B$2:$B$28,0),MATCH($C26&amp;IF($D26&lt;30,30,FLOOR($D26/5,1)*5),'Age Factors'!$C$1:$AJ$1,0))),2)-INDEX('Scoring Coefficients'!$E$2:$E$41,MATCH($C26&amp;J$2,'Scoring Coefficients'!$A$2:$A$41,0)))^INDEX('Scoring Coefficients'!$F$2:$F$41,MATCH($C26&amp;J$2,'Scoring Coefficients'!$A$2:$A$41,0)))),0),0)</f>
        <v>0</v>
      </c>
      <c r="L26" s="28"/>
      <c r="M26" s="27">
        <f>IF(AND(L26&lt;&gt;0,L26&lt;&gt;"",$D26&lt;&gt;""),IFERROR(INT(INDEX('Scoring Coefficients'!$D$2:$D$33,MATCH($C26&amp;L$2,'Scoring Coefficients'!$A$2:$A$33,0))*(((INT((L26*100)*INDEX('Age Factors'!$C$2:$AJ$24,MATCH(L$2,'Age Factors'!$B$2:$B$24,0),MATCH($C26&amp;IF($D26&lt;30,30,FLOOR($D26/5,1)*5),'Age Factors'!$C$1:$AJ$1,0))))-INDEX('Scoring Coefficients'!$E$2:$E$33,MATCH($C26&amp;L$2,'Scoring Coefficients'!$A$2:$A$33,0)))^INDEX('Scoring Coefficients'!$F$2:$F$33,MATCH($C26&amp;L$2,'Scoring Coefficients'!$A$2:$A$33,0)))),0),0)</f>
        <v>0</v>
      </c>
      <c r="N26" s="29"/>
      <c r="O26" s="27">
        <f>IF(AND(N26&lt;&gt;0,N26&lt;&gt;"",$D26&lt;&gt;""),IFERROR(INT(INDEX('Scoring Coefficients'!$D$2:$D$33,MATCH($C26&amp;N$2,'Scoring Coefficients'!$A$2:$A$33,0))*((INDEX('Scoring Coefficients'!$E$2:$E$33,MATCH($C26&amp;N$2,'Scoring Coefficients'!$A$2:$A$33,0))-ROUNDUP((IFERROR((LEFT(N26,FIND(":",N26)-1)*60)+RIGHT(N26,LEN(N26)-FIND(":",N26)),N26)*INDEX('Age Factors'!$C$2:$AJ$24,MATCH(N$2,'Age Factors'!$B$2:$B$24,0),MATCH($C26&amp;IF($D26&lt;30,30,FLOOR($D26/5,1)*5),'Age Factors'!$C$1:$AJ$1,0))),2))^INDEX('Scoring Coefficients'!$F$2:$F$33,MATCH($C26&amp;N$2,'Scoring Coefficients'!$A$2:$A$33,0)))),0),0)</f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22"/>
      <c r="B27" s="22"/>
      <c r="C27" s="23" t="s">
        <v>77</v>
      </c>
      <c r="D27" s="24"/>
      <c r="E27" s="25">
        <f t="shared" si="0"/>
        <v>0</v>
      </c>
      <c r="F27" s="26"/>
      <c r="G27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2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27">
        <f>IF(AND(J27&lt;&gt;0,J27&lt;&gt;"",$D27&lt;&gt;""),IFERROR(INT(INDEX('Scoring Coefficients'!$D$2:$D$41,MATCH($C27&amp;J$2,'Scoring Coefficients'!$A$2:$A$41,0))*((ROUNDDOWN((J27*INDEX('Age Factors'!$C$2:$AJ$28,MATCH(J$2,'Age Factors'!$B$2:$B$28,0),MATCH($C27&amp;IF($D27&lt;30,30,FLOOR($D27/5,1)*5),'Age Factors'!$C$1:$AJ$1,0))),2)-INDEX('Scoring Coefficients'!$E$2:$E$41,MATCH($C27&amp;J$2,'Scoring Coefficients'!$A$2:$A$41,0)))^INDEX('Scoring Coefficients'!$F$2:$F$41,MATCH($C27&amp;J$2,'Scoring Coefficients'!$A$2:$A$41,0)))),0),0)</f>
        <v>0</v>
      </c>
      <c r="L27" s="28"/>
      <c r="M27" s="27">
        <f>IF(AND(L27&lt;&gt;0,L27&lt;&gt;"",$D27&lt;&gt;""),IFERROR(INT(INDEX('Scoring Coefficients'!$D$2:$D$33,MATCH($C27&amp;L$2,'Scoring Coefficients'!$A$2:$A$33,0))*(((INT((L27*100)*INDEX('Age Factors'!$C$2:$AJ$24,MATCH(L$2,'Age Factors'!$B$2:$B$24,0),MATCH($C27&amp;IF($D27&lt;30,30,FLOOR($D27/5,1)*5),'Age Factors'!$C$1:$AJ$1,0))))-INDEX('Scoring Coefficients'!$E$2:$E$33,MATCH($C27&amp;L$2,'Scoring Coefficients'!$A$2:$A$33,0)))^INDEX('Scoring Coefficients'!$F$2:$F$33,MATCH($C27&amp;L$2,'Scoring Coefficients'!$A$2:$A$33,0)))),0),0)</f>
        <v>0</v>
      </c>
      <c r="N27" s="29"/>
      <c r="O27" s="2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22"/>
      <c r="B28" s="22"/>
      <c r="C28" s="23" t="s">
        <v>77</v>
      </c>
      <c r="D28" s="24"/>
      <c r="E28" s="25">
        <f t="shared" si="0"/>
        <v>0</v>
      </c>
      <c r="F28" s="26"/>
      <c r="G28" s="27">
        <f>IF(AND(F28&lt;&gt;0,F28&lt;&gt;"",$D28&lt;&gt;""),IFERROR(INT(INDEX('Scoring Coefficients'!$D$2:$D$33,MATCH($C28&amp;F$2,'Scoring Coefficients'!$A$2:$A$33,0))*((INDEX('Scoring Coefficients'!$E$2:$E$33,MATCH($C28&amp;F$2,'Scoring Coefficients'!$A$2:$A$33,0))-ROUNDUP((IFERROR((LEFT(F28,FIND(":",F28)-1)*60)+RIGHT(F28,LEN(F28)-FIND(":",F28)),F28)*INDEX('Age Factors'!$C$2:$AJ$24,MATCH(F$2,'Age Factors'!$B$2:$B$24,0),MATCH($C28&amp;IF($D28&lt;30,30,FLOOR($D28/5,1)*5),'Age Factors'!$C$1:$AJ$1,0))),2))^INDEX('Scoring Coefficients'!$F$2:$F$33,MATCH($C28&amp;F$2,'Scoring Coefficients'!$A$2:$A$33,0)))),0),0)</f>
        <v>0</v>
      </c>
      <c r="H28" s="28"/>
      <c r="I28" s="27">
        <f>IF(AND(H28&lt;&gt;0,H28&lt;&gt;"",$D28&lt;&gt;""),IFERROR(INT(INDEX('Scoring Coefficients'!$D$2:$D$33,MATCH($C28&amp;H$2,'Scoring Coefficients'!$A$2:$A$33,0))*(((INT((H28*100)*INDEX('Age Factors'!$C$2:$AJ$24,MATCH(H$2,'Age Factors'!$B$2:$B$24,0),MATCH($C28&amp;IF($D28&lt;30,30,FLOOR($D28/5,1)*5),'Age Factors'!$C$1:$AJ$1,0))))-INDEX('Scoring Coefficients'!$E$2:$E$33,MATCH($C28&amp;H$2,'Scoring Coefficients'!$A$2:$A$33,0)))^INDEX('Scoring Coefficients'!$F$2:$F$33,MATCH($C28&amp;H$2,'Scoring Coefficients'!$A$2:$A$33,0)))),0),0)</f>
        <v>0</v>
      </c>
      <c r="J28" s="28"/>
      <c r="K28" s="27">
        <f>IF(AND(J28&lt;&gt;0,J28&lt;&gt;"",$D28&lt;&gt;""),IFERROR(INT(INDEX('Scoring Coefficients'!$D$2:$D$41,MATCH($C28&amp;J$2,'Scoring Coefficients'!$A$2:$A$41,0))*((ROUNDDOWN((J28*INDEX('Age Factors'!$C$2:$AJ$28,MATCH(J$2,'Age Factors'!$B$2:$B$28,0),MATCH($C28&amp;IF($D28&lt;30,30,FLOOR($D28/5,1)*5),'Age Factors'!$C$1:$AJ$1,0))),2)-INDEX('Scoring Coefficients'!$E$2:$E$41,MATCH($C28&amp;J$2,'Scoring Coefficients'!$A$2:$A$41,0)))^INDEX('Scoring Coefficients'!$F$2:$F$41,MATCH($C28&amp;J$2,'Scoring Coefficients'!$A$2:$A$41,0)))),0),0)</f>
        <v>0</v>
      </c>
      <c r="L28" s="28"/>
      <c r="M28" s="27">
        <f>IF(AND(L28&lt;&gt;0,L28&lt;&gt;"",$D28&lt;&gt;""),IFERROR(INT(INDEX('Scoring Coefficients'!$D$2:$D$33,MATCH($C28&amp;L$2,'Scoring Coefficients'!$A$2:$A$33,0))*(((INT((L28*100)*INDEX('Age Factors'!$C$2:$AJ$24,MATCH(L$2,'Age Factors'!$B$2:$B$24,0),MATCH($C28&amp;IF($D28&lt;30,30,FLOOR($D28/5,1)*5),'Age Factors'!$C$1:$AJ$1,0))))-INDEX('Scoring Coefficients'!$E$2:$E$33,MATCH($C28&amp;L$2,'Scoring Coefficients'!$A$2:$A$33,0)))^INDEX('Scoring Coefficients'!$F$2:$F$33,MATCH($C28&amp;L$2,'Scoring Coefficients'!$A$2:$A$33,0)))),0),0)</f>
        <v>0</v>
      </c>
      <c r="N28" s="29"/>
      <c r="O28" s="27">
        <f>IF(AND(N28&lt;&gt;0,N28&lt;&gt;"",$D28&lt;&gt;""),IFERROR(INT(INDEX('Scoring Coefficients'!$D$2:$D$33,MATCH($C28&amp;N$2,'Scoring Coefficients'!$A$2:$A$33,0))*((INDEX('Scoring Coefficients'!$E$2:$E$33,MATCH($C28&amp;N$2,'Scoring Coefficients'!$A$2:$A$33,0))-ROUNDUP((IFERROR((LEFT(N28,FIND(":",N28)-1)*60)+RIGHT(N28,LEN(N28)-FIND(":",N28)),N28)*INDEX('Age Factors'!$C$2:$AJ$24,MATCH(N$2,'Age Factors'!$B$2:$B$24,0),MATCH($C28&amp;IF($D28&lt;30,30,FLOOR($D28/5,1)*5),'Age Factors'!$C$1:$AJ$1,0))),2))^INDEX('Scoring Coefficients'!$F$2:$F$33,MATCH($C28&amp;N$2,'Scoring Coefficients'!$A$2:$A$33,0)))),0),0)</f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22"/>
      <c r="B29" s="22"/>
      <c r="C29" s="23" t="s">
        <v>77</v>
      </c>
      <c r="D29" s="24"/>
      <c r="E29" s="25">
        <f t="shared" si="0"/>
        <v>0</v>
      </c>
      <c r="F29" s="26"/>
      <c r="G29" s="2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2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27">
        <f>IF(AND(J29&lt;&gt;0,J29&lt;&gt;"",$D29&lt;&gt;""),IFERROR(INT(INDEX('Scoring Coefficients'!$D$2:$D$41,MATCH($C29&amp;J$2,'Scoring Coefficients'!$A$2:$A$41,0))*((ROUNDDOWN((J29*INDEX('Age Factors'!$C$2:$AJ$28,MATCH(J$2,'Age Factors'!$B$2:$B$28,0),MATCH($C29&amp;IF($D29&lt;30,30,FLOOR($D29/5,1)*5),'Age Factors'!$C$1:$AJ$1,0))),2)-INDEX('Scoring Coefficients'!$E$2:$E$41,MATCH($C29&amp;J$2,'Scoring Coefficients'!$A$2:$A$41,0)))^INDEX('Scoring Coefficients'!$F$2:$F$41,MATCH($C29&amp;J$2,'Scoring Coefficients'!$A$2:$A$41,0)))),0),0)</f>
        <v>0</v>
      </c>
      <c r="L29" s="28"/>
      <c r="M29" s="27">
        <f>IF(AND(L29&lt;&gt;0,L29&lt;&gt;"",$D29&lt;&gt;""),IFERROR(INT(INDEX('Scoring Coefficients'!$D$2:$D$33,MATCH($C29&amp;L$2,'Scoring Coefficients'!$A$2:$A$33,0))*(((INT((L29*100)*INDEX('Age Factors'!$C$2:$AJ$24,MATCH(L$2,'Age Factors'!$B$2:$B$24,0),MATCH($C29&amp;IF($D29&lt;30,30,FLOOR($D29/5,1)*5),'Age Factors'!$C$1:$AJ$1,0))))-INDEX('Scoring Coefficients'!$E$2:$E$33,MATCH($C29&amp;L$2,'Scoring Coefficients'!$A$2:$A$33,0)))^INDEX('Scoring Coefficients'!$F$2:$F$33,MATCH($C29&amp;L$2,'Scoring Coefficients'!$A$2:$A$33,0)))),0),0)</f>
        <v>0</v>
      </c>
      <c r="N29" s="29"/>
      <c r="O29" s="2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22"/>
      <c r="B30" s="22"/>
      <c r="C30" s="23" t="s">
        <v>77</v>
      </c>
      <c r="D30" s="24"/>
      <c r="E30" s="25">
        <f t="shared" si="0"/>
        <v>0</v>
      </c>
      <c r="F30" s="26"/>
      <c r="G30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H30" s="28"/>
      <c r="I30" s="27">
        <f>IF(AND(H30&lt;&gt;0,H30&lt;&gt;"",$D30&lt;&gt;""),IFERROR(INT(INDEX('Scoring Coefficients'!$D$2:$D$33,MATCH($C30&amp;H$2,'Scoring Coefficients'!$A$2:$A$33,0))*(((INT((H30*100)*INDEX('Age Factors'!$C$2:$AJ$24,MATCH(H$2,'Age Factors'!$B$2:$B$24,0),MATCH($C30&amp;IF($D30&lt;30,30,FLOOR($D30/5,1)*5),'Age Factors'!$C$1:$AJ$1,0))))-INDEX('Scoring Coefficients'!$E$2:$E$33,MATCH($C30&amp;H$2,'Scoring Coefficients'!$A$2:$A$33,0)))^INDEX('Scoring Coefficients'!$F$2:$F$33,MATCH($C30&amp;H$2,'Scoring Coefficients'!$A$2:$A$33,0)))),0),0)</f>
        <v>0</v>
      </c>
      <c r="J30" s="28"/>
      <c r="K30" s="27">
        <f>IF(AND(J30&lt;&gt;0,J30&lt;&gt;"",$D30&lt;&gt;""),IFERROR(INT(INDEX('Scoring Coefficients'!$D$2:$D$41,MATCH($C30&amp;J$2,'Scoring Coefficients'!$A$2:$A$41,0))*((ROUNDDOWN((J30*INDEX('Age Factors'!$C$2:$AJ$28,MATCH(J$2,'Age Factors'!$B$2:$B$28,0),MATCH($C30&amp;IF($D30&lt;30,30,FLOOR($D30/5,1)*5),'Age Factors'!$C$1:$AJ$1,0))),2)-INDEX('Scoring Coefficients'!$E$2:$E$41,MATCH($C30&amp;J$2,'Scoring Coefficients'!$A$2:$A$41,0)))^INDEX('Scoring Coefficients'!$F$2:$F$41,MATCH($C30&amp;J$2,'Scoring Coefficients'!$A$2:$A$41,0)))),0),0)</f>
        <v>0</v>
      </c>
      <c r="L30" s="28"/>
      <c r="M30" s="27">
        <f>IF(AND(L30&lt;&gt;0,L30&lt;&gt;"",$D30&lt;&gt;""),IFERROR(INT(INDEX('Scoring Coefficients'!$D$2:$D$33,MATCH($C30&amp;L$2,'Scoring Coefficients'!$A$2:$A$33,0))*(((INT((L30*100)*INDEX('Age Factors'!$C$2:$AJ$24,MATCH(L$2,'Age Factors'!$B$2:$B$24,0),MATCH($C30&amp;IF($D30&lt;30,30,FLOOR($D30/5,1)*5),'Age Factors'!$C$1:$AJ$1,0))))-INDEX('Scoring Coefficients'!$E$2:$E$33,MATCH($C30&amp;L$2,'Scoring Coefficients'!$A$2:$A$33,0)))^INDEX('Scoring Coefficients'!$F$2:$F$33,MATCH($C30&amp;L$2,'Scoring Coefficients'!$A$2:$A$33,0)))),0),0)</f>
        <v>0</v>
      </c>
      <c r="N30" s="29"/>
      <c r="O30" s="27">
        <f>IF(AND(N30&lt;&gt;0,N30&lt;&gt;"",$D30&lt;&gt;""),IFERROR(INT(INDEX('Scoring Coefficients'!$D$2:$D$33,MATCH($C30&amp;N$2,'Scoring Coefficients'!$A$2:$A$33,0))*((INDEX('Scoring Coefficients'!$E$2:$E$33,MATCH($C30&amp;N$2,'Scoring Coefficients'!$A$2:$A$33,0))-ROUNDUP((IFERROR((LEFT(N30,FIND(":",N30)-1)*60)+RIGHT(N30,LEN(N30)-FIND(":",N30)),N30)*INDEX('Age Factors'!$C$2:$AJ$24,MATCH(N$2,'Age Factors'!$B$2:$B$24,0),MATCH($C30&amp;IF($D30&lt;30,30,FLOOR($D30/5,1)*5),'Age Factors'!$C$1:$AJ$1,0))),2))^INDEX('Scoring Coefficients'!$F$2:$F$33,MATCH($C30&amp;N$2,'Scoring Coefficients'!$A$2:$A$33,0)))),0),0)</f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22"/>
      <c r="B31" s="22"/>
      <c r="C31" s="23" t="s">
        <v>77</v>
      </c>
      <c r="D31" s="24"/>
      <c r="E31" s="25">
        <f t="shared" si="0"/>
        <v>0</v>
      </c>
      <c r="F31" s="26"/>
      <c r="G31" s="2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2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27">
        <f>IF(AND(J31&lt;&gt;0,J31&lt;&gt;"",$D31&lt;&gt;""),IFERROR(INT(INDEX('Scoring Coefficients'!$D$2:$D$41,MATCH($C31&amp;J$2,'Scoring Coefficients'!$A$2:$A$41,0))*((ROUNDDOWN((J31*INDEX('Age Factors'!$C$2:$AJ$28,MATCH(J$2,'Age Factors'!$B$2:$B$28,0),MATCH($C31&amp;IF($D31&lt;30,30,FLOOR($D31/5,1)*5),'Age Factors'!$C$1:$AJ$1,0))),2)-INDEX('Scoring Coefficients'!$E$2:$E$41,MATCH($C31&amp;J$2,'Scoring Coefficients'!$A$2:$A$41,0)))^INDEX('Scoring Coefficients'!$F$2:$F$41,MATCH($C31&amp;J$2,'Scoring Coefficients'!$A$2:$A$41,0)))),0),0)</f>
        <v>0</v>
      </c>
      <c r="L31" s="28"/>
      <c r="M31" s="27">
        <f>IF(AND(L31&lt;&gt;0,L31&lt;&gt;"",$D31&lt;&gt;""),IFERROR(INT(INDEX('Scoring Coefficients'!$D$2:$D$33,MATCH($C31&amp;L$2,'Scoring Coefficients'!$A$2:$A$33,0))*(((INT((L31*100)*INDEX('Age Factors'!$C$2:$AJ$24,MATCH(L$2,'Age Factors'!$B$2:$B$24,0),MATCH($C31&amp;IF($D31&lt;30,30,FLOOR($D31/5,1)*5),'Age Factors'!$C$1:$AJ$1,0))))-INDEX('Scoring Coefficients'!$E$2:$E$33,MATCH($C31&amp;L$2,'Scoring Coefficients'!$A$2:$A$33,0)))^INDEX('Scoring Coefficients'!$F$2:$F$33,MATCH($C31&amp;L$2,'Scoring Coefficients'!$A$2:$A$33,0)))),0),0)</f>
        <v>0</v>
      </c>
      <c r="N31" s="29"/>
      <c r="O31" s="2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22"/>
      <c r="B32" s="22"/>
      <c r="C32" s="23" t="s">
        <v>77</v>
      </c>
      <c r="D32" s="24"/>
      <c r="E32" s="25">
        <f t="shared" si="0"/>
        <v>0</v>
      </c>
      <c r="F32" s="26"/>
      <c r="G32" s="27">
        <f>IF(AND(F32&lt;&gt;0,F32&lt;&gt;"",$D32&lt;&gt;""),IFERROR(INT(INDEX('Scoring Coefficients'!$D$2:$D$33,MATCH($C32&amp;F$2,'Scoring Coefficients'!$A$2:$A$33,0))*((INDEX('Scoring Coefficients'!$E$2:$E$33,MATCH($C32&amp;F$2,'Scoring Coefficients'!$A$2:$A$33,0))-ROUNDUP((IFERROR((LEFT(F32,FIND(":",F32)-1)*60)+RIGHT(F32,LEN(F32)-FIND(":",F32)),F32)*INDEX('Age Factors'!$C$2:$AJ$24,MATCH(F$2,'Age Factors'!$B$2:$B$24,0),MATCH($C32&amp;IF($D32&lt;30,30,FLOOR($D32/5,1)*5),'Age Factors'!$C$1:$AJ$1,0))),2))^INDEX('Scoring Coefficients'!$F$2:$F$33,MATCH($C32&amp;F$2,'Scoring Coefficients'!$A$2:$A$33,0)))),0),0)</f>
        <v>0</v>
      </c>
      <c r="H32" s="28"/>
      <c r="I32" s="27">
        <f>IF(AND(H32&lt;&gt;0,H32&lt;&gt;"",$D32&lt;&gt;""),IFERROR(INT(INDEX('Scoring Coefficients'!$D$2:$D$33,MATCH($C32&amp;H$2,'Scoring Coefficients'!$A$2:$A$33,0))*(((INT((H32*100)*INDEX('Age Factors'!$C$2:$AJ$24,MATCH(H$2,'Age Factors'!$B$2:$B$24,0),MATCH($C32&amp;IF($D32&lt;30,30,FLOOR($D32/5,1)*5),'Age Factors'!$C$1:$AJ$1,0))))-INDEX('Scoring Coefficients'!$E$2:$E$33,MATCH($C32&amp;H$2,'Scoring Coefficients'!$A$2:$A$33,0)))^INDEX('Scoring Coefficients'!$F$2:$F$33,MATCH($C32&amp;H$2,'Scoring Coefficients'!$A$2:$A$33,0)))),0),0)</f>
        <v>0</v>
      </c>
      <c r="J32" s="28"/>
      <c r="K32" s="27">
        <f>IF(AND(J32&lt;&gt;0,J32&lt;&gt;"",$D32&lt;&gt;""),IFERROR(INT(INDEX('Scoring Coefficients'!$D$2:$D$41,MATCH($C32&amp;J$2,'Scoring Coefficients'!$A$2:$A$41,0))*((ROUNDDOWN((J32*INDEX('Age Factors'!$C$2:$AJ$28,MATCH(J$2,'Age Factors'!$B$2:$B$28,0),MATCH($C32&amp;IF($D32&lt;30,30,FLOOR($D32/5,1)*5),'Age Factors'!$C$1:$AJ$1,0))),2)-INDEX('Scoring Coefficients'!$E$2:$E$41,MATCH($C32&amp;J$2,'Scoring Coefficients'!$A$2:$A$41,0)))^INDEX('Scoring Coefficients'!$F$2:$F$41,MATCH($C32&amp;J$2,'Scoring Coefficients'!$A$2:$A$41,0)))),0),0)</f>
        <v>0</v>
      </c>
      <c r="L32" s="28"/>
      <c r="M32" s="27">
        <f>IF(AND(L32&lt;&gt;0,L32&lt;&gt;"",$D32&lt;&gt;""),IFERROR(INT(INDEX('Scoring Coefficients'!$D$2:$D$33,MATCH($C32&amp;L$2,'Scoring Coefficients'!$A$2:$A$33,0))*(((INT((L32*100)*INDEX('Age Factors'!$C$2:$AJ$24,MATCH(L$2,'Age Factors'!$B$2:$B$24,0),MATCH($C32&amp;IF($D32&lt;30,30,FLOOR($D32/5,1)*5),'Age Factors'!$C$1:$AJ$1,0))))-INDEX('Scoring Coefficients'!$E$2:$E$33,MATCH($C32&amp;L$2,'Scoring Coefficients'!$A$2:$A$33,0)))^INDEX('Scoring Coefficients'!$F$2:$F$33,MATCH($C32&amp;L$2,'Scoring Coefficients'!$A$2:$A$33,0)))),0),0)</f>
        <v>0</v>
      </c>
      <c r="N32" s="29"/>
      <c r="O32" s="27">
        <f>IF(AND(N32&lt;&gt;0,N32&lt;&gt;"",$D32&lt;&gt;""),IFERROR(INT(INDEX('Scoring Coefficients'!$D$2:$D$33,MATCH($C32&amp;N$2,'Scoring Coefficients'!$A$2:$A$33,0))*((INDEX('Scoring Coefficients'!$E$2:$E$33,MATCH($C32&amp;N$2,'Scoring Coefficients'!$A$2:$A$33,0))-ROUNDUP((IFERROR((LEFT(N32,FIND(":",N32)-1)*60)+RIGHT(N32,LEN(N32)-FIND(":",N32)),N32)*INDEX('Age Factors'!$C$2:$AJ$24,MATCH(N$2,'Age Factors'!$B$2:$B$24,0),MATCH($C32&amp;IF($D32&lt;30,30,FLOOR($D32/5,1)*5),'Age Factors'!$C$1:$AJ$1,0))),2))^INDEX('Scoring Coefficients'!$F$2:$F$33,MATCH($C32&amp;N$2,'Scoring Coefficients'!$A$2:$A$33,0)))),0),0)</f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22"/>
      <c r="B33" s="22"/>
      <c r="C33" s="23" t="s">
        <v>77</v>
      </c>
      <c r="D33" s="24"/>
      <c r="E33" s="25">
        <f t="shared" si="0"/>
        <v>0</v>
      </c>
      <c r="F33" s="26"/>
      <c r="G33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2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27">
        <f>IF(AND(J33&lt;&gt;0,J33&lt;&gt;"",$D33&lt;&gt;""),IFERROR(INT(INDEX('Scoring Coefficients'!$D$2:$D$41,MATCH($C33&amp;J$2,'Scoring Coefficients'!$A$2:$A$41,0))*((ROUNDDOWN((J33*INDEX('Age Factors'!$C$2:$AJ$28,MATCH(J$2,'Age Factors'!$B$2:$B$28,0),MATCH($C33&amp;IF($D33&lt;30,30,FLOOR($D33/5,1)*5),'Age Factors'!$C$1:$AJ$1,0))),2)-INDEX('Scoring Coefficients'!$E$2:$E$41,MATCH($C33&amp;J$2,'Scoring Coefficients'!$A$2:$A$41,0)))^INDEX('Scoring Coefficients'!$F$2:$F$41,MATCH($C33&amp;J$2,'Scoring Coefficients'!$A$2:$A$41,0)))),0),0)</f>
        <v>0</v>
      </c>
      <c r="L33" s="28"/>
      <c r="M33" s="27">
        <f>IF(AND(L33&lt;&gt;0,L33&lt;&gt;"",$D33&lt;&gt;""),IFERROR(INT(INDEX('Scoring Coefficients'!$D$2:$D$33,MATCH($C33&amp;L$2,'Scoring Coefficients'!$A$2:$A$33,0))*(((INT((L33*100)*INDEX('Age Factors'!$C$2:$AJ$24,MATCH(L$2,'Age Factors'!$B$2:$B$24,0),MATCH($C33&amp;IF($D33&lt;30,30,FLOOR($D33/5,1)*5),'Age Factors'!$C$1:$AJ$1,0))))-INDEX('Scoring Coefficients'!$E$2:$E$33,MATCH($C33&amp;L$2,'Scoring Coefficients'!$A$2:$A$33,0)))^INDEX('Scoring Coefficients'!$F$2:$F$33,MATCH($C33&amp;L$2,'Scoring Coefficients'!$A$2:$A$33,0)))),0),0)</f>
        <v>0</v>
      </c>
      <c r="N33" s="29"/>
      <c r="O33" s="2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22"/>
      <c r="B34" s="22"/>
      <c r="C34" s="23" t="s">
        <v>77</v>
      </c>
      <c r="D34" s="24"/>
      <c r="E34" s="25">
        <f t="shared" si="0"/>
        <v>0</v>
      </c>
      <c r="F34" s="26"/>
      <c r="G34" s="27">
        <f>IF(AND(F34&lt;&gt;0,F34&lt;&gt;"",$D34&lt;&gt;""),IFERROR(INT(INDEX('Scoring Coefficients'!$D$2:$D$33,MATCH($C34&amp;F$2,'Scoring Coefficients'!$A$2:$A$33,0))*((INDEX('Scoring Coefficients'!$E$2:$E$33,MATCH($C34&amp;F$2,'Scoring Coefficients'!$A$2:$A$33,0))-ROUNDUP((IFERROR((LEFT(F34,FIND(":",F34)-1)*60)+RIGHT(F34,LEN(F34)-FIND(":",F34)),F34)*INDEX('Age Factors'!$C$2:$AJ$24,MATCH(F$2,'Age Factors'!$B$2:$B$24,0),MATCH($C34&amp;IF($D34&lt;30,30,FLOOR($D34/5,1)*5),'Age Factors'!$C$1:$AJ$1,0))),2))^INDEX('Scoring Coefficients'!$F$2:$F$33,MATCH($C34&amp;F$2,'Scoring Coefficients'!$A$2:$A$33,0)))),0),0)</f>
        <v>0</v>
      </c>
      <c r="H34" s="28"/>
      <c r="I34" s="27">
        <f>IF(AND(H34&lt;&gt;0,H34&lt;&gt;"",$D34&lt;&gt;""),IFERROR(INT(INDEX('Scoring Coefficients'!$D$2:$D$33,MATCH($C34&amp;H$2,'Scoring Coefficients'!$A$2:$A$33,0))*(((INT((H34*100)*INDEX('Age Factors'!$C$2:$AJ$24,MATCH(H$2,'Age Factors'!$B$2:$B$24,0),MATCH($C34&amp;IF($D34&lt;30,30,FLOOR($D34/5,1)*5),'Age Factors'!$C$1:$AJ$1,0))))-INDEX('Scoring Coefficients'!$E$2:$E$33,MATCH($C34&amp;H$2,'Scoring Coefficients'!$A$2:$A$33,0)))^INDEX('Scoring Coefficients'!$F$2:$F$33,MATCH($C34&amp;H$2,'Scoring Coefficients'!$A$2:$A$33,0)))),0),0)</f>
        <v>0</v>
      </c>
      <c r="J34" s="28"/>
      <c r="K34" s="27">
        <f>IF(AND(J34&lt;&gt;0,J34&lt;&gt;"",$D34&lt;&gt;""),IFERROR(INT(INDEX('Scoring Coefficients'!$D$2:$D$41,MATCH($C34&amp;J$2,'Scoring Coefficients'!$A$2:$A$41,0))*((ROUNDDOWN((J34*INDEX('Age Factors'!$C$2:$AJ$28,MATCH(J$2,'Age Factors'!$B$2:$B$28,0),MATCH($C34&amp;IF($D34&lt;30,30,FLOOR($D34/5,1)*5),'Age Factors'!$C$1:$AJ$1,0))),2)-INDEX('Scoring Coefficients'!$E$2:$E$41,MATCH($C34&amp;J$2,'Scoring Coefficients'!$A$2:$A$41,0)))^INDEX('Scoring Coefficients'!$F$2:$F$41,MATCH($C34&amp;J$2,'Scoring Coefficients'!$A$2:$A$41,0)))),0),0)</f>
        <v>0</v>
      </c>
      <c r="L34" s="28"/>
      <c r="M34" s="27">
        <f>IF(AND(L34&lt;&gt;0,L34&lt;&gt;"",$D34&lt;&gt;""),IFERROR(INT(INDEX('Scoring Coefficients'!$D$2:$D$33,MATCH($C34&amp;L$2,'Scoring Coefficients'!$A$2:$A$33,0))*(((INT((L34*100)*INDEX('Age Factors'!$C$2:$AJ$24,MATCH(L$2,'Age Factors'!$B$2:$B$24,0),MATCH($C34&amp;IF($D34&lt;30,30,FLOOR($D34/5,1)*5),'Age Factors'!$C$1:$AJ$1,0))))-INDEX('Scoring Coefficients'!$E$2:$E$33,MATCH($C34&amp;L$2,'Scoring Coefficients'!$A$2:$A$33,0)))^INDEX('Scoring Coefficients'!$F$2:$F$33,MATCH($C34&amp;L$2,'Scoring Coefficients'!$A$2:$A$33,0)))),0),0)</f>
        <v>0</v>
      </c>
      <c r="N34" s="29"/>
      <c r="O34" s="27">
        <f>IF(AND(N34&lt;&gt;0,N34&lt;&gt;"",$D34&lt;&gt;""),IFERROR(INT(INDEX('Scoring Coefficients'!$D$2:$D$33,MATCH($C34&amp;N$2,'Scoring Coefficients'!$A$2:$A$33,0))*((INDEX('Scoring Coefficients'!$E$2:$E$33,MATCH($C34&amp;N$2,'Scoring Coefficients'!$A$2:$A$33,0))-ROUNDUP((IFERROR((LEFT(N34,FIND(":",N34)-1)*60)+RIGHT(N34,LEN(N34)-FIND(":",N34)),N34)*INDEX('Age Factors'!$C$2:$AJ$24,MATCH(N$2,'Age Factors'!$B$2:$B$24,0),MATCH($C34&amp;IF($D34&lt;30,30,FLOOR($D34/5,1)*5),'Age Factors'!$C$1:$AJ$1,0))),2))^INDEX('Scoring Coefficients'!$F$2:$F$33,MATCH($C34&amp;N$2,'Scoring Coefficients'!$A$2:$A$33,0)))),0),0)</f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22"/>
      <c r="B35" s="22"/>
      <c r="C35" s="23" t="s">
        <v>77</v>
      </c>
      <c r="D35" s="24"/>
      <c r="E35" s="25">
        <f t="shared" si="0"/>
        <v>0</v>
      </c>
      <c r="F35" s="26"/>
      <c r="G35" s="2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2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27">
        <f>IF(AND(J35&lt;&gt;0,J35&lt;&gt;"",$D35&lt;&gt;""),IFERROR(INT(INDEX('Scoring Coefficients'!$D$2:$D$41,MATCH($C35&amp;J$2,'Scoring Coefficients'!$A$2:$A$41,0))*((ROUNDDOWN((J35*INDEX('Age Factors'!$C$2:$AJ$28,MATCH(J$2,'Age Factors'!$B$2:$B$28,0),MATCH($C35&amp;IF($D35&lt;30,30,FLOOR($D35/5,1)*5),'Age Factors'!$C$1:$AJ$1,0))),2)-INDEX('Scoring Coefficients'!$E$2:$E$41,MATCH($C35&amp;J$2,'Scoring Coefficients'!$A$2:$A$41,0)))^INDEX('Scoring Coefficients'!$F$2:$F$41,MATCH($C35&amp;J$2,'Scoring Coefficients'!$A$2:$A$41,0)))),0),0)</f>
        <v>0</v>
      </c>
      <c r="L35" s="28"/>
      <c r="M35" s="27">
        <f>IF(AND(L35&lt;&gt;0,L35&lt;&gt;"",$D35&lt;&gt;""),IFERROR(INT(INDEX('Scoring Coefficients'!$D$2:$D$33,MATCH($C35&amp;L$2,'Scoring Coefficients'!$A$2:$A$33,0))*(((INT((L35*100)*INDEX('Age Factors'!$C$2:$AJ$24,MATCH(L$2,'Age Factors'!$B$2:$B$24,0),MATCH($C35&amp;IF($D35&lt;30,30,FLOOR($D35/5,1)*5),'Age Factors'!$C$1:$AJ$1,0))))-INDEX('Scoring Coefficients'!$E$2:$E$33,MATCH($C35&amp;L$2,'Scoring Coefficients'!$A$2:$A$33,0)))^INDEX('Scoring Coefficients'!$F$2:$F$33,MATCH($C35&amp;L$2,'Scoring Coefficients'!$A$2:$A$33,0)))),0),0)</f>
        <v>0</v>
      </c>
      <c r="N35" s="29"/>
      <c r="O35" s="2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22"/>
      <c r="B36" s="22"/>
      <c r="C36" s="23" t="s">
        <v>77</v>
      </c>
      <c r="D36" s="24"/>
      <c r="E36" s="25">
        <f t="shared" si="0"/>
        <v>0</v>
      </c>
      <c r="F36" s="26"/>
      <c r="G36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H36" s="28"/>
      <c r="I36" s="27">
        <f>IF(AND(H36&lt;&gt;0,H36&lt;&gt;"",$D36&lt;&gt;""),IFERROR(INT(INDEX('Scoring Coefficients'!$D$2:$D$33,MATCH($C36&amp;H$2,'Scoring Coefficients'!$A$2:$A$33,0))*(((INT((H36*100)*INDEX('Age Factors'!$C$2:$AJ$24,MATCH(H$2,'Age Factors'!$B$2:$B$24,0),MATCH($C36&amp;IF($D36&lt;30,30,FLOOR($D36/5,1)*5),'Age Factors'!$C$1:$AJ$1,0))))-INDEX('Scoring Coefficients'!$E$2:$E$33,MATCH($C36&amp;H$2,'Scoring Coefficients'!$A$2:$A$33,0)))^INDEX('Scoring Coefficients'!$F$2:$F$33,MATCH($C36&amp;H$2,'Scoring Coefficients'!$A$2:$A$33,0)))),0),0)</f>
        <v>0</v>
      </c>
      <c r="J36" s="28"/>
      <c r="K36" s="27">
        <f>IF(AND(J36&lt;&gt;0,J36&lt;&gt;"",$D36&lt;&gt;""),IFERROR(INT(INDEX('Scoring Coefficients'!$D$2:$D$41,MATCH($C36&amp;J$2,'Scoring Coefficients'!$A$2:$A$41,0))*((ROUNDDOWN((J36*INDEX('Age Factors'!$C$2:$AJ$28,MATCH(J$2,'Age Factors'!$B$2:$B$28,0),MATCH($C36&amp;IF($D36&lt;30,30,FLOOR($D36/5,1)*5),'Age Factors'!$C$1:$AJ$1,0))),2)-INDEX('Scoring Coefficients'!$E$2:$E$41,MATCH($C36&amp;J$2,'Scoring Coefficients'!$A$2:$A$41,0)))^INDEX('Scoring Coefficients'!$F$2:$F$41,MATCH($C36&amp;J$2,'Scoring Coefficients'!$A$2:$A$41,0)))),0),0)</f>
        <v>0</v>
      </c>
      <c r="L36" s="28"/>
      <c r="M36" s="27">
        <f>IF(AND(L36&lt;&gt;0,L36&lt;&gt;"",$D36&lt;&gt;""),IFERROR(INT(INDEX('Scoring Coefficients'!$D$2:$D$33,MATCH($C36&amp;L$2,'Scoring Coefficients'!$A$2:$A$33,0))*(((INT((L36*100)*INDEX('Age Factors'!$C$2:$AJ$24,MATCH(L$2,'Age Factors'!$B$2:$B$24,0),MATCH($C36&amp;IF($D36&lt;30,30,FLOOR($D36/5,1)*5),'Age Factors'!$C$1:$AJ$1,0))))-INDEX('Scoring Coefficients'!$E$2:$E$33,MATCH($C36&amp;L$2,'Scoring Coefficients'!$A$2:$A$33,0)))^INDEX('Scoring Coefficients'!$F$2:$F$33,MATCH($C36&amp;L$2,'Scoring Coefficients'!$A$2:$A$33,0)))),0),0)</f>
        <v>0</v>
      </c>
      <c r="N36" s="29"/>
      <c r="O36" s="27">
        <f>IF(AND(N36&lt;&gt;0,N36&lt;&gt;"",$D36&lt;&gt;""),IFERROR(INT(INDEX('Scoring Coefficients'!$D$2:$D$33,MATCH($C36&amp;N$2,'Scoring Coefficients'!$A$2:$A$33,0))*((INDEX('Scoring Coefficients'!$E$2:$E$33,MATCH($C36&amp;N$2,'Scoring Coefficients'!$A$2:$A$33,0))-ROUNDUP((IFERROR((LEFT(N36,FIND(":",N36)-1)*60)+RIGHT(N36,LEN(N36)-FIND(":",N36)),N36)*INDEX('Age Factors'!$C$2:$AJ$24,MATCH(N$2,'Age Factors'!$B$2:$B$24,0),MATCH($C36&amp;IF($D36&lt;30,30,FLOOR($D36/5,1)*5),'Age Factors'!$C$1:$AJ$1,0))),2))^INDEX('Scoring Coefficients'!$F$2:$F$33,MATCH($C36&amp;N$2,'Scoring Coefficients'!$A$2:$A$33,0)))),0),0)</f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22"/>
      <c r="B37" s="22"/>
      <c r="C37" s="23" t="s">
        <v>77</v>
      </c>
      <c r="D37" s="24"/>
      <c r="E37" s="25">
        <f t="shared" si="0"/>
        <v>0</v>
      </c>
      <c r="F37" s="26"/>
      <c r="G37" s="2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2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27">
        <f>IF(AND(J37&lt;&gt;0,J37&lt;&gt;"",$D37&lt;&gt;""),IFERROR(INT(INDEX('Scoring Coefficients'!$D$2:$D$41,MATCH($C37&amp;J$2,'Scoring Coefficients'!$A$2:$A$41,0))*((ROUNDDOWN((J37*INDEX('Age Factors'!$C$2:$AJ$28,MATCH(J$2,'Age Factors'!$B$2:$B$28,0),MATCH($C37&amp;IF($D37&lt;30,30,FLOOR($D37/5,1)*5),'Age Factors'!$C$1:$AJ$1,0))),2)-INDEX('Scoring Coefficients'!$E$2:$E$41,MATCH($C37&amp;J$2,'Scoring Coefficients'!$A$2:$A$41,0)))^INDEX('Scoring Coefficients'!$F$2:$F$41,MATCH($C37&amp;J$2,'Scoring Coefficients'!$A$2:$A$41,0)))),0),0)</f>
        <v>0</v>
      </c>
      <c r="L37" s="28"/>
      <c r="M37" s="27">
        <f>IF(AND(L37&lt;&gt;0,L37&lt;&gt;"",$D37&lt;&gt;""),IFERROR(INT(INDEX('Scoring Coefficients'!$D$2:$D$33,MATCH($C37&amp;L$2,'Scoring Coefficients'!$A$2:$A$33,0))*(((INT((L37*100)*INDEX('Age Factors'!$C$2:$AJ$24,MATCH(L$2,'Age Factors'!$B$2:$B$24,0),MATCH($C37&amp;IF($D37&lt;30,30,FLOOR($D37/5,1)*5),'Age Factors'!$C$1:$AJ$1,0))))-INDEX('Scoring Coefficients'!$E$2:$E$33,MATCH($C37&amp;L$2,'Scoring Coefficients'!$A$2:$A$33,0)))^INDEX('Scoring Coefficients'!$F$2:$F$33,MATCH($C37&amp;L$2,'Scoring Coefficients'!$A$2:$A$33,0)))),0),0)</f>
        <v>0</v>
      </c>
      <c r="N37" s="29"/>
      <c r="O37" s="2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22"/>
      <c r="B38" s="22"/>
      <c r="C38" s="23" t="s">
        <v>77</v>
      </c>
      <c r="D38" s="24"/>
      <c r="E38" s="25">
        <f t="shared" si="0"/>
        <v>0</v>
      </c>
      <c r="F38" s="26"/>
      <c r="G38" s="27">
        <f>IF(AND(F38&lt;&gt;0,F38&lt;&gt;"",$D38&lt;&gt;""),IFERROR(INT(INDEX('Scoring Coefficients'!$D$2:$D$33,MATCH($C38&amp;F$2,'Scoring Coefficients'!$A$2:$A$33,0))*((INDEX('Scoring Coefficients'!$E$2:$E$33,MATCH($C38&amp;F$2,'Scoring Coefficients'!$A$2:$A$33,0))-ROUNDUP((IFERROR((LEFT(F38,FIND(":",F38)-1)*60)+RIGHT(F38,LEN(F38)-FIND(":",F38)),F38)*INDEX('Age Factors'!$C$2:$AJ$24,MATCH(F$2,'Age Factors'!$B$2:$B$24,0),MATCH($C38&amp;IF($D38&lt;30,30,FLOOR($D38/5,1)*5),'Age Factors'!$C$1:$AJ$1,0))),2))^INDEX('Scoring Coefficients'!$F$2:$F$33,MATCH($C38&amp;F$2,'Scoring Coefficients'!$A$2:$A$33,0)))),0),0)</f>
        <v>0</v>
      </c>
      <c r="H38" s="28"/>
      <c r="I38" s="27">
        <f>IF(AND(H38&lt;&gt;0,H38&lt;&gt;"",$D38&lt;&gt;""),IFERROR(INT(INDEX('Scoring Coefficients'!$D$2:$D$33,MATCH($C38&amp;H$2,'Scoring Coefficients'!$A$2:$A$33,0))*(((INT((H38*100)*INDEX('Age Factors'!$C$2:$AJ$24,MATCH(H$2,'Age Factors'!$B$2:$B$24,0),MATCH($C38&amp;IF($D38&lt;30,30,FLOOR($D38/5,1)*5),'Age Factors'!$C$1:$AJ$1,0))))-INDEX('Scoring Coefficients'!$E$2:$E$33,MATCH($C38&amp;H$2,'Scoring Coefficients'!$A$2:$A$33,0)))^INDEX('Scoring Coefficients'!$F$2:$F$33,MATCH($C38&amp;H$2,'Scoring Coefficients'!$A$2:$A$33,0)))),0),0)</f>
        <v>0</v>
      </c>
      <c r="J38" s="28"/>
      <c r="K38" s="27">
        <f>IF(AND(J38&lt;&gt;0,J38&lt;&gt;"",$D38&lt;&gt;""),IFERROR(INT(INDEX('Scoring Coefficients'!$D$2:$D$41,MATCH($C38&amp;J$2,'Scoring Coefficients'!$A$2:$A$41,0))*((ROUNDDOWN((J38*INDEX('Age Factors'!$C$2:$AJ$28,MATCH(J$2,'Age Factors'!$B$2:$B$28,0),MATCH($C38&amp;IF($D38&lt;30,30,FLOOR($D38/5,1)*5),'Age Factors'!$C$1:$AJ$1,0))),2)-INDEX('Scoring Coefficients'!$E$2:$E$41,MATCH($C38&amp;J$2,'Scoring Coefficients'!$A$2:$A$41,0)))^INDEX('Scoring Coefficients'!$F$2:$F$41,MATCH($C38&amp;J$2,'Scoring Coefficients'!$A$2:$A$41,0)))),0),0)</f>
        <v>0</v>
      </c>
      <c r="L38" s="28"/>
      <c r="M38" s="27">
        <f>IF(AND(L38&lt;&gt;0,L38&lt;&gt;"",$D38&lt;&gt;""),IFERROR(INT(INDEX('Scoring Coefficients'!$D$2:$D$33,MATCH($C38&amp;L$2,'Scoring Coefficients'!$A$2:$A$33,0))*(((INT((L38*100)*INDEX('Age Factors'!$C$2:$AJ$24,MATCH(L$2,'Age Factors'!$B$2:$B$24,0),MATCH($C38&amp;IF($D38&lt;30,30,FLOOR($D38/5,1)*5),'Age Factors'!$C$1:$AJ$1,0))))-INDEX('Scoring Coefficients'!$E$2:$E$33,MATCH($C38&amp;L$2,'Scoring Coefficients'!$A$2:$A$33,0)))^INDEX('Scoring Coefficients'!$F$2:$F$33,MATCH($C38&amp;L$2,'Scoring Coefficients'!$A$2:$A$33,0)))),0),0)</f>
        <v>0</v>
      </c>
      <c r="N38" s="29"/>
      <c r="O38" s="27">
        <f>IF(AND(N38&lt;&gt;0,N38&lt;&gt;"",$D38&lt;&gt;""),IFERROR(INT(INDEX('Scoring Coefficients'!$D$2:$D$33,MATCH($C38&amp;N$2,'Scoring Coefficients'!$A$2:$A$33,0))*((INDEX('Scoring Coefficients'!$E$2:$E$33,MATCH($C38&amp;N$2,'Scoring Coefficients'!$A$2:$A$33,0))-ROUNDUP((IFERROR((LEFT(N38,FIND(":",N38)-1)*60)+RIGHT(N38,LEN(N38)-FIND(":",N38)),N38)*INDEX('Age Factors'!$C$2:$AJ$24,MATCH(N$2,'Age Factors'!$B$2:$B$24,0),MATCH($C38&amp;IF($D38&lt;30,30,FLOOR($D38/5,1)*5),'Age Factors'!$C$1:$AJ$1,0))),2))^INDEX('Scoring Coefficients'!$F$2:$F$33,MATCH($C38&amp;N$2,'Scoring Coefficients'!$A$2:$A$33,0)))),0),0)</f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</sheetData>
  <sheetProtection algorithmName="SHA-512" hashValue="wCH6F7ldfrtqkYkluPI5xY7Vu3ru/3qjIYxe+sK3lLK5ViiqOdKKCFK7XYGKuTrCDeIuCZTNBzRbuiJwtwPkxg==" saltValue="BtxjGQjb9yna7a2HbM+VKA==" spinCount="100000" sheet="1" objects="1" scenarios="1"/>
  <mergeCells count="1">
    <mergeCell ref="A1:O1"/>
  </mergeCells>
  <printOptions horizontalCentered="1" gridLines="1" gridLinesSet="0"/>
  <pageMargins left="0.25" right="0.25" top="0.5" bottom="0.5" header="0.5" footer="0.25"/>
  <pageSetup scale="87" orientation="landscape" horizontalDpi="300" verticalDpi="300" r:id="rId1"/>
  <headerFooter alignWithMargins="0"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2AA5-487B-473C-8F3F-FAC10522D80A}">
  <sheetPr codeName="Sheet17">
    <pageSetUpPr fitToPage="1"/>
  </sheetPr>
  <dimension ref="A1:Y91"/>
  <sheetViews>
    <sheetView zoomScaleNormal="100" workbookViewId="0">
      <pane ySplit="2" topLeftCell="A3" activePane="bottomLeft" state="frozen"/>
      <selection activeCell="A3" sqref="A3"/>
      <selection pane="bottomLeft" activeCell="A3" sqref="A3:A4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12</v>
      </c>
      <c r="G2" s="9"/>
      <c r="H2" s="9" t="s">
        <v>3</v>
      </c>
      <c r="I2" s="9"/>
      <c r="J2" s="9" t="s">
        <v>2</v>
      </c>
      <c r="K2" s="9"/>
      <c r="L2" s="9" t="s">
        <v>1</v>
      </c>
      <c r="M2" s="9"/>
      <c r="N2" s="9" t="s">
        <v>23</v>
      </c>
      <c r="O2" s="9"/>
    </row>
    <row r="3" spans="1:25" ht="15" x14ac:dyDescent="0.25">
      <c r="A3" s="39"/>
      <c r="B3" s="39"/>
      <c r="C3" s="41" t="s">
        <v>76</v>
      </c>
      <c r="D3" s="43"/>
      <c r="E3" s="45">
        <f>IFERROR(SUM(G3,I3,K3,M3,O3),0)</f>
        <v>0</v>
      </c>
      <c r="F3" s="26"/>
      <c r="G3" s="3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3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37">
        <f>IF(AND(J3&lt;&gt;0,J3&lt;&gt;"",$D3&lt;&gt;""),IFERROR(INT(INDEX('Scoring Coefficients'!$D$2:$D$41,MATCH($C3&amp;J$2,'Scoring Coefficients'!$A$2:$A$41,0))*((ROUNDDOWN((J3*INDEX('Age Factors'!$C$2:$AJ$28,MATCH(J$2,'Age Factors'!$B$2:$B$28,0),MATCH($C3&amp;IF($D3&lt;30,30,FLOOR($D3/5,1)*5),'Age Factors'!$C$1:$AJ$1,0))),2)-INDEX('Scoring Coefficients'!$E$2:$E$41,MATCH($C3&amp;J$2,'Scoring Coefficients'!$A$2:$A$41,0)))^INDEX('Scoring Coefficients'!$F$2:$F$41,MATCH($C3&amp;J$2,'Scoring Coefficients'!$A$2:$A$41,0)))),0),0)</f>
        <v>0</v>
      </c>
      <c r="L3" s="28"/>
      <c r="M3" s="37">
        <f>IF(AND(L3&lt;&gt;0,L3&lt;&gt;"",$D3&lt;&gt;""),IFERROR(INT(INDEX('Scoring Coefficients'!$D$2:$D$33,MATCH($C3&amp;L$2,'Scoring Coefficients'!$A$2:$A$33,0))*(((INT((L3*100)*INDEX('Age Factors'!$C$2:$AJ$24,MATCH(L$2,'Age Factors'!$B$2:$B$24,0),MATCH($C3&amp;IF($D3&lt;30,30,FLOOR($D3/5,1)*5),'Age Factors'!$C$1:$AJ$1,0))))-INDEX('Scoring Coefficients'!$E$2:$E$33,MATCH($C3&amp;L$2,'Scoring Coefficients'!$A$2:$A$33,0)))^INDEX('Scoring Coefficients'!$F$2:$F$33,MATCH($C3&amp;L$2,'Scoring Coefficients'!$A$2:$A$33,0)))),0),0)</f>
        <v>0</v>
      </c>
      <c r="N3" s="29"/>
      <c r="O3" s="3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40"/>
      <c r="B4" s="40"/>
      <c r="C4" s="42"/>
      <c r="D4" s="44"/>
      <c r="E4" s="46"/>
      <c r="F4" s="29" t="s">
        <v>100</v>
      </c>
      <c r="G4" s="38"/>
      <c r="H4" s="34"/>
      <c r="I4" s="38"/>
      <c r="J4" s="34"/>
      <c r="K4" s="38"/>
      <c r="L4" s="31" t="s">
        <v>100</v>
      </c>
      <c r="M4" s="38"/>
      <c r="N4" s="32"/>
      <c r="O4" s="38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39"/>
      <c r="B5" s="39"/>
      <c r="C5" s="41" t="s">
        <v>76</v>
      </c>
      <c r="D5" s="43"/>
      <c r="E5" s="45">
        <f>IFERROR(SUM(G5,I5,K5,M5,O5),0)</f>
        <v>0</v>
      </c>
      <c r="F5" s="26"/>
      <c r="G5" s="3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3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37">
        <f>IF(AND(J5&lt;&gt;0,J5&lt;&gt;"",$D5&lt;&gt;""),IFERROR(INT(INDEX('Scoring Coefficients'!$D$2:$D$41,MATCH($C5&amp;J$2,'Scoring Coefficients'!$A$2:$A$41,0))*((ROUNDDOWN((J5*INDEX('Age Factors'!$C$2:$AJ$28,MATCH(J$2,'Age Factors'!$B$2:$B$28,0),MATCH($C5&amp;IF($D5&lt;30,30,FLOOR($D5/5,1)*5),'Age Factors'!$C$1:$AJ$1,0))),2)-INDEX('Scoring Coefficients'!$E$2:$E$41,MATCH($C5&amp;J$2,'Scoring Coefficients'!$A$2:$A$41,0)))^INDEX('Scoring Coefficients'!$F$2:$F$41,MATCH($C5&amp;J$2,'Scoring Coefficients'!$A$2:$A$41,0)))),0),0)</f>
        <v>0</v>
      </c>
      <c r="L5" s="28"/>
      <c r="M5" s="37">
        <f>IF(AND(L5&lt;&gt;0,L5&lt;&gt;"",$D5&lt;&gt;""),IFERROR(INT(INDEX('Scoring Coefficients'!$D$2:$D$33,MATCH($C5&amp;L$2,'Scoring Coefficients'!$A$2:$A$33,0))*(((INT((L5*100)*INDEX('Age Factors'!$C$2:$AJ$24,MATCH(L$2,'Age Factors'!$B$2:$B$24,0),MATCH($C5&amp;IF($D5&lt;30,30,FLOOR($D5/5,1)*5),'Age Factors'!$C$1:$AJ$1,0))))-INDEX('Scoring Coefficients'!$E$2:$E$33,MATCH($C5&amp;L$2,'Scoring Coefficients'!$A$2:$A$33,0)))^INDEX('Scoring Coefficients'!$F$2:$F$33,MATCH($C5&amp;L$2,'Scoring Coefficients'!$A$2:$A$33,0)))),0),0)</f>
        <v>0</v>
      </c>
      <c r="N5" s="29"/>
      <c r="O5" s="3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40"/>
      <c r="B6" s="40"/>
      <c r="C6" s="42"/>
      <c r="D6" s="44"/>
      <c r="E6" s="46"/>
      <c r="F6" s="29"/>
      <c r="G6" s="38"/>
      <c r="H6" s="34"/>
      <c r="I6" s="38"/>
      <c r="J6" s="34"/>
      <c r="K6" s="38"/>
      <c r="L6" s="31"/>
      <c r="M6" s="38"/>
      <c r="N6" s="32"/>
      <c r="O6" s="38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39"/>
      <c r="B7" s="39"/>
      <c r="C7" s="41" t="s">
        <v>76</v>
      </c>
      <c r="D7" s="43"/>
      <c r="E7" s="45">
        <f>IFERROR(SUM(G7,I7,K7,M7,O7),0)</f>
        <v>0</v>
      </c>
      <c r="F7" s="26"/>
      <c r="G7" s="3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3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37">
        <f>IF(AND(J7&lt;&gt;0,J7&lt;&gt;"",$D7&lt;&gt;""),IFERROR(INT(INDEX('Scoring Coefficients'!$D$2:$D$41,MATCH($C7&amp;J$2,'Scoring Coefficients'!$A$2:$A$41,0))*((ROUNDDOWN((J7*INDEX('Age Factors'!$C$2:$AJ$28,MATCH(J$2,'Age Factors'!$B$2:$B$28,0),MATCH($C7&amp;IF($D7&lt;30,30,FLOOR($D7/5,1)*5),'Age Factors'!$C$1:$AJ$1,0))),2)-INDEX('Scoring Coefficients'!$E$2:$E$41,MATCH($C7&amp;J$2,'Scoring Coefficients'!$A$2:$A$41,0)))^INDEX('Scoring Coefficients'!$F$2:$F$41,MATCH($C7&amp;J$2,'Scoring Coefficients'!$A$2:$A$41,0)))),0),0)</f>
        <v>0</v>
      </c>
      <c r="L7" s="28"/>
      <c r="M7" s="37">
        <f>IF(AND(L7&lt;&gt;0,L7&lt;&gt;"",$D7&lt;&gt;""),IFERROR(INT(INDEX('Scoring Coefficients'!$D$2:$D$33,MATCH($C7&amp;L$2,'Scoring Coefficients'!$A$2:$A$33,0))*(((INT((L7*100)*INDEX('Age Factors'!$C$2:$AJ$24,MATCH(L$2,'Age Factors'!$B$2:$B$24,0),MATCH($C7&amp;IF($D7&lt;30,30,FLOOR($D7/5,1)*5),'Age Factors'!$C$1:$AJ$1,0))))-INDEX('Scoring Coefficients'!$E$2:$E$33,MATCH($C7&amp;L$2,'Scoring Coefficients'!$A$2:$A$33,0)))^INDEX('Scoring Coefficients'!$F$2:$F$33,MATCH($C7&amp;L$2,'Scoring Coefficients'!$A$2:$A$33,0)))),0),0)</f>
        <v>0</v>
      </c>
      <c r="N7" s="29"/>
      <c r="O7" s="3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40"/>
      <c r="B8" s="40"/>
      <c r="C8" s="42"/>
      <c r="D8" s="44"/>
      <c r="E8" s="46"/>
      <c r="F8" s="29"/>
      <c r="G8" s="38"/>
      <c r="H8" s="34"/>
      <c r="I8" s="38"/>
      <c r="J8" s="34"/>
      <c r="K8" s="38"/>
      <c r="L8" s="31"/>
      <c r="M8" s="38"/>
      <c r="N8" s="32"/>
      <c r="O8" s="38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39"/>
      <c r="B9" s="39"/>
      <c r="C9" s="41" t="s">
        <v>76</v>
      </c>
      <c r="D9" s="43"/>
      <c r="E9" s="45">
        <f>IFERROR(SUM(G9,I9,K9,M9,O9),0)</f>
        <v>0</v>
      </c>
      <c r="F9" s="26"/>
      <c r="G9" s="3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3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37">
        <f>IF(AND(J9&lt;&gt;0,J9&lt;&gt;"",$D9&lt;&gt;""),IFERROR(INT(INDEX('Scoring Coefficients'!$D$2:$D$41,MATCH($C9&amp;J$2,'Scoring Coefficients'!$A$2:$A$41,0))*((ROUNDDOWN((J9*INDEX('Age Factors'!$C$2:$AJ$28,MATCH(J$2,'Age Factors'!$B$2:$B$28,0),MATCH($C9&amp;IF($D9&lt;30,30,FLOOR($D9/5,1)*5),'Age Factors'!$C$1:$AJ$1,0))),2)-INDEX('Scoring Coefficients'!$E$2:$E$41,MATCH($C9&amp;J$2,'Scoring Coefficients'!$A$2:$A$41,0)))^INDEX('Scoring Coefficients'!$F$2:$F$41,MATCH($C9&amp;J$2,'Scoring Coefficients'!$A$2:$A$41,0)))),0),0)</f>
        <v>0</v>
      </c>
      <c r="L9" s="28"/>
      <c r="M9" s="37">
        <f>IF(AND(L9&lt;&gt;0,L9&lt;&gt;"",$D9&lt;&gt;""),IFERROR(INT(INDEX('Scoring Coefficients'!$D$2:$D$33,MATCH($C9&amp;L$2,'Scoring Coefficients'!$A$2:$A$33,0))*(((INT((L9*100)*INDEX('Age Factors'!$C$2:$AJ$24,MATCH(L$2,'Age Factors'!$B$2:$B$24,0),MATCH($C9&amp;IF($D9&lt;30,30,FLOOR($D9/5,1)*5),'Age Factors'!$C$1:$AJ$1,0))))-INDEX('Scoring Coefficients'!$E$2:$E$33,MATCH($C9&amp;L$2,'Scoring Coefficients'!$A$2:$A$33,0)))^INDEX('Scoring Coefficients'!$F$2:$F$33,MATCH($C9&amp;L$2,'Scoring Coefficients'!$A$2:$A$33,0)))),0),0)</f>
        <v>0</v>
      </c>
      <c r="N9" s="29"/>
      <c r="O9" s="3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40"/>
      <c r="B10" s="40"/>
      <c r="C10" s="42"/>
      <c r="D10" s="44"/>
      <c r="E10" s="46"/>
      <c r="F10" s="29"/>
      <c r="G10" s="38"/>
      <c r="H10" s="34"/>
      <c r="I10" s="38"/>
      <c r="J10" s="34"/>
      <c r="K10" s="38"/>
      <c r="L10" s="31"/>
      <c r="M10" s="38"/>
      <c r="N10" s="32"/>
      <c r="O10" s="38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39"/>
      <c r="B11" s="39"/>
      <c r="C11" s="41" t="s">
        <v>76</v>
      </c>
      <c r="D11" s="43"/>
      <c r="E11" s="45">
        <f>IFERROR(SUM(G11,I11,K11,M11,O11),0)</f>
        <v>0</v>
      </c>
      <c r="F11" s="26"/>
      <c r="G11" s="3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3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37">
        <f>IF(AND(J11&lt;&gt;0,J11&lt;&gt;"",$D11&lt;&gt;""),IFERROR(INT(INDEX('Scoring Coefficients'!$D$2:$D$41,MATCH($C11&amp;J$2,'Scoring Coefficients'!$A$2:$A$41,0))*((ROUNDDOWN((J11*INDEX('Age Factors'!$C$2:$AJ$28,MATCH(J$2,'Age Factors'!$B$2:$B$28,0),MATCH($C11&amp;IF($D11&lt;30,30,FLOOR($D11/5,1)*5),'Age Factors'!$C$1:$AJ$1,0))),2)-INDEX('Scoring Coefficients'!$E$2:$E$41,MATCH($C11&amp;J$2,'Scoring Coefficients'!$A$2:$A$41,0)))^INDEX('Scoring Coefficients'!$F$2:$F$41,MATCH($C11&amp;J$2,'Scoring Coefficients'!$A$2:$A$41,0)))),0),0)</f>
        <v>0</v>
      </c>
      <c r="L11" s="28"/>
      <c r="M11" s="37">
        <f>IF(AND(L11&lt;&gt;0,L11&lt;&gt;"",$D11&lt;&gt;""),IFERROR(INT(INDEX('Scoring Coefficients'!$D$2:$D$33,MATCH($C11&amp;L$2,'Scoring Coefficients'!$A$2:$A$33,0))*(((INT((L11*100)*INDEX('Age Factors'!$C$2:$AJ$24,MATCH(L$2,'Age Factors'!$B$2:$B$24,0),MATCH($C11&amp;IF($D11&lt;30,30,FLOOR($D11/5,1)*5),'Age Factors'!$C$1:$AJ$1,0))))-INDEX('Scoring Coefficients'!$E$2:$E$33,MATCH($C11&amp;L$2,'Scoring Coefficients'!$A$2:$A$33,0)))^INDEX('Scoring Coefficients'!$F$2:$F$33,MATCH($C11&amp;L$2,'Scoring Coefficients'!$A$2:$A$33,0)))),0),0)</f>
        <v>0</v>
      </c>
      <c r="N11" s="29"/>
      <c r="O11" s="3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40"/>
      <c r="B12" s="40"/>
      <c r="C12" s="42"/>
      <c r="D12" s="44"/>
      <c r="E12" s="46"/>
      <c r="F12" s="29"/>
      <c r="G12" s="38"/>
      <c r="H12" s="34"/>
      <c r="I12" s="38"/>
      <c r="J12" s="34"/>
      <c r="K12" s="38"/>
      <c r="L12" s="31"/>
      <c r="M12" s="38"/>
      <c r="N12" s="32"/>
      <c r="O12" s="38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39"/>
      <c r="B13" s="39"/>
      <c r="C13" s="41" t="s">
        <v>76</v>
      </c>
      <c r="D13" s="43"/>
      <c r="E13" s="45">
        <f>IFERROR(SUM(G13,I13,K13,M13,O13),0)</f>
        <v>0</v>
      </c>
      <c r="F13" s="26"/>
      <c r="G13" s="3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3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37">
        <f>IF(AND(J13&lt;&gt;0,J13&lt;&gt;"",$D13&lt;&gt;""),IFERROR(INT(INDEX('Scoring Coefficients'!$D$2:$D$41,MATCH($C13&amp;J$2,'Scoring Coefficients'!$A$2:$A$41,0))*((ROUNDDOWN((J13*INDEX('Age Factors'!$C$2:$AJ$28,MATCH(J$2,'Age Factors'!$B$2:$B$28,0),MATCH($C13&amp;IF($D13&lt;30,30,FLOOR($D13/5,1)*5),'Age Factors'!$C$1:$AJ$1,0))),2)-INDEX('Scoring Coefficients'!$E$2:$E$41,MATCH($C13&amp;J$2,'Scoring Coefficients'!$A$2:$A$41,0)))^INDEX('Scoring Coefficients'!$F$2:$F$41,MATCH($C13&amp;J$2,'Scoring Coefficients'!$A$2:$A$41,0)))),0),0)</f>
        <v>0</v>
      </c>
      <c r="L13" s="28"/>
      <c r="M13" s="37">
        <f>IF(AND(L13&lt;&gt;0,L13&lt;&gt;"",$D13&lt;&gt;""),IFERROR(INT(INDEX('Scoring Coefficients'!$D$2:$D$33,MATCH($C13&amp;L$2,'Scoring Coefficients'!$A$2:$A$33,0))*(((INT((L13*100)*INDEX('Age Factors'!$C$2:$AJ$24,MATCH(L$2,'Age Factors'!$B$2:$B$24,0),MATCH($C13&amp;IF($D13&lt;30,30,FLOOR($D13/5,1)*5),'Age Factors'!$C$1:$AJ$1,0))))-INDEX('Scoring Coefficients'!$E$2:$E$33,MATCH($C13&amp;L$2,'Scoring Coefficients'!$A$2:$A$33,0)))^INDEX('Scoring Coefficients'!$F$2:$F$33,MATCH($C13&amp;L$2,'Scoring Coefficients'!$A$2:$A$33,0)))),0),0)</f>
        <v>0</v>
      </c>
      <c r="N13" s="29"/>
      <c r="O13" s="3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40"/>
      <c r="B14" s="40"/>
      <c r="C14" s="42"/>
      <c r="D14" s="44"/>
      <c r="E14" s="46"/>
      <c r="F14" s="29"/>
      <c r="G14" s="38"/>
      <c r="H14" s="34"/>
      <c r="I14" s="38"/>
      <c r="J14" s="34"/>
      <c r="K14" s="38"/>
      <c r="L14" s="31"/>
      <c r="M14" s="38"/>
      <c r="N14" s="32"/>
      <c r="O14" s="38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39"/>
      <c r="B15" s="39"/>
      <c r="C15" s="41" t="s">
        <v>76</v>
      </c>
      <c r="D15" s="43"/>
      <c r="E15" s="45">
        <f>IFERROR(SUM(G15,I15,K15,M15,O15),0)</f>
        <v>0</v>
      </c>
      <c r="F15" s="26"/>
      <c r="G15" s="3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3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37">
        <f>IF(AND(J15&lt;&gt;0,J15&lt;&gt;"",$D15&lt;&gt;""),IFERROR(INT(INDEX('Scoring Coefficients'!$D$2:$D$41,MATCH($C15&amp;J$2,'Scoring Coefficients'!$A$2:$A$41,0))*((ROUNDDOWN((J15*INDEX('Age Factors'!$C$2:$AJ$28,MATCH(J$2,'Age Factors'!$B$2:$B$28,0),MATCH($C15&amp;IF($D15&lt;30,30,FLOOR($D15/5,1)*5),'Age Factors'!$C$1:$AJ$1,0))),2)-INDEX('Scoring Coefficients'!$E$2:$E$41,MATCH($C15&amp;J$2,'Scoring Coefficients'!$A$2:$A$41,0)))^INDEX('Scoring Coefficients'!$F$2:$F$41,MATCH($C15&amp;J$2,'Scoring Coefficients'!$A$2:$A$41,0)))),0),0)</f>
        <v>0</v>
      </c>
      <c r="L15" s="28"/>
      <c r="M15" s="37">
        <f>IF(AND(L15&lt;&gt;0,L15&lt;&gt;"",$D15&lt;&gt;""),IFERROR(INT(INDEX('Scoring Coefficients'!$D$2:$D$33,MATCH($C15&amp;L$2,'Scoring Coefficients'!$A$2:$A$33,0))*(((INT((L15*100)*INDEX('Age Factors'!$C$2:$AJ$24,MATCH(L$2,'Age Factors'!$B$2:$B$24,0),MATCH($C15&amp;IF($D15&lt;30,30,FLOOR($D15/5,1)*5),'Age Factors'!$C$1:$AJ$1,0))))-INDEX('Scoring Coefficients'!$E$2:$E$33,MATCH($C15&amp;L$2,'Scoring Coefficients'!$A$2:$A$33,0)))^INDEX('Scoring Coefficients'!$F$2:$F$33,MATCH($C15&amp;L$2,'Scoring Coefficients'!$A$2:$A$33,0)))),0),0)</f>
        <v>0</v>
      </c>
      <c r="N15" s="29"/>
      <c r="O15" s="3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40"/>
      <c r="B16" s="40"/>
      <c r="C16" s="42"/>
      <c r="D16" s="44"/>
      <c r="E16" s="46"/>
      <c r="F16" s="29"/>
      <c r="G16" s="38"/>
      <c r="H16" s="34"/>
      <c r="I16" s="38"/>
      <c r="J16" s="34"/>
      <c r="K16" s="38"/>
      <c r="L16" s="31"/>
      <c r="M16" s="38"/>
      <c r="N16" s="32"/>
      <c r="O16" s="38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39"/>
      <c r="B17" s="39"/>
      <c r="C17" s="41" t="s">
        <v>76</v>
      </c>
      <c r="D17" s="43"/>
      <c r="E17" s="45">
        <f>IFERROR(SUM(G17,I17,K17,M17,O17),0)</f>
        <v>0</v>
      </c>
      <c r="F17" s="26"/>
      <c r="G17" s="3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3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37">
        <f>IF(AND(J17&lt;&gt;0,J17&lt;&gt;"",$D17&lt;&gt;""),IFERROR(INT(INDEX('Scoring Coefficients'!$D$2:$D$41,MATCH($C17&amp;J$2,'Scoring Coefficients'!$A$2:$A$41,0))*((ROUNDDOWN((J17*INDEX('Age Factors'!$C$2:$AJ$28,MATCH(J$2,'Age Factors'!$B$2:$B$28,0),MATCH($C17&amp;IF($D17&lt;30,30,FLOOR($D17/5,1)*5),'Age Factors'!$C$1:$AJ$1,0))),2)-INDEX('Scoring Coefficients'!$E$2:$E$41,MATCH($C17&amp;J$2,'Scoring Coefficients'!$A$2:$A$41,0)))^INDEX('Scoring Coefficients'!$F$2:$F$41,MATCH($C17&amp;J$2,'Scoring Coefficients'!$A$2:$A$41,0)))),0),0)</f>
        <v>0</v>
      </c>
      <c r="L17" s="28"/>
      <c r="M17" s="37">
        <f>IF(AND(L17&lt;&gt;0,L17&lt;&gt;"",$D17&lt;&gt;""),IFERROR(INT(INDEX('Scoring Coefficients'!$D$2:$D$33,MATCH($C17&amp;L$2,'Scoring Coefficients'!$A$2:$A$33,0))*(((INT((L17*100)*INDEX('Age Factors'!$C$2:$AJ$24,MATCH(L$2,'Age Factors'!$B$2:$B$24,0),MATCH($C17&amp;IF($D17&lt;30,30,FLOOR($D17/5,1)*5),'Age Factors'!$C$1:$AJ$1,0))))-INDEX('Scoring Coefficients'!$E$2:$E$33,MATCH($C17&amp;L$2,'Scoring Coefficients'!$A$2:$A$33,0)))^INDEX('Scoring Coefficients'!$F$2:$F$33,MATCH($C17&amp;L$2,'Scoring Coefficients'!$A$2:$A$33,0)))),0),0)</f>
        <v>0</v>
      </c>
      <c r="N17" s="29"/>
      <c r="O17" s="3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40"/>
      <c r="B18" s="40"/>
      <c r="C18" s="42"/>
      <c r="D18" s="44"/>
      <c r="E18" s="46"/>
      <c r="F18" s="29"/>
      <c r="G18" s="38"/>
      <c r="H18" s="34"/>
      <c r="I18" s="38"/>
      <c r="J18" s="34"/>
      <c r="K18" s="38"/>
      <c r="L18" s="31"/>
      <c r="M18" s="38"/>
      <c r="N18" s="32"/>
      <c r="O18" s="38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39"/>
      <c r="B19" s="39"/>
      <c r="C19" s="41" t="s">
        <v>76</v>
      </c>
      <c r="D19" s="43"/>
      <c r="E19" s="45">
        <f>IFERROR(SUM(G19,I19,K19,M19,O19),0)</f>
        <v>0</v>
      </c>
      <c r="F19" s="26"/>
      <c r="G19" s="3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3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37">
        <f>IF(AND(J19&lt;&gt;0,J19&lt;&gt;"",$D19&lt;&gt;""),IFERROR(INT(INDEX('Scoring Coefficients'!$D$2:$D$41,MATCH($C19&amp;J$2,'Scoring Coefficients'!$A$2:$A$41,0))*((ROUNDDOWN((J19*INDEX('Age Factors'!$C$2:$AJ$28,MATCH(J$2,'Age Factors'!$B$2:$B$28,0),MATCH($C19&amp;IF($D19&lt;30,30,FLOOR($D19/5,1)*5),'Age Factors'!$C$1:$AJ$1,0))),2)-INDEX('Scoring Coefficients'!$E$2:$E$41,MATCH($C19&amp;J$2,'Scoring Coefficients'!$A$2:$A$41,0)))^INDEX('Scoring Coefficients'!$F$2:$F$41,MATCH($C19&amp;J$2,'Scoring Coefficients'!$A$2:$A$41,0)))),0),0)</f>
        <v>0</v>
      </c>
      <c r="L19" s="28"/>
      <c r="M19" s="37">
        <f>IF(AND(L19&lt;&gt;0,L19&lt;&gt;"",$D19&lt;&gt;""),IFERROR(INT(INDEX('Scoring Coefficients'!$D$2:$D$33,MATCH($C19&amp;L$2,'Scoring Coefficients'!$A$2:$A$33,0))*(((INT((L19*100)*INDEX('Age Factors'!$C$2:$AJ$24,MATCH(L$2,'Age Factors'!$B$2:$B$24,0),MATCH($C19&amp;IF($D19&lt;30,30,FLOOR($D19/5,1)*5),'Age Factors'!$C$1:$AJ$1,0))))-INDEX('Scoring Coefficients'!$E$2:$E$33,MATCH($C19&amp;L$2,'Scoring Coefficients'!$A$2:$A$33,0)))^INDEX('Scoring Coefficients'!$F$2:$F$33,MATCH($C19&amp;L$2,'Scoring Coefficients'!$A$2:$A$33,0)))),0),0)</f>
        <v>0</v>
      </c>
      <c r="N19" s="29"/>
      <c r="O19" s="3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40"/>
      <c r="B20" s="40"/>
      <c r="C20" s="42"/>
      <c r="D20" s="44"/>
      <c r="E20" s="46"/>
      <c r="F20" s="29"/>
      <c r="G20" s="38"/>
      <c r="H20" s="34"/>
      <c r="I20" s="38"/>
      <c r="J20" s="34"/>
      <c r="K20" s="38"/>
      <c r="L20" s="31"/>
      <c r="M20" s="38"/>
      <c r="N20" s="32"/>
      <c r="O20" s="38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39"/>
      <c r="B21" s="39"/>
      <c r="C21" s="41" t="s">
        <v>76</v>
      </c>
      <c r="D21" s="43"/>
      <c r="E21" s="45">
        <f>IFERROR(SUM(G21,I21,K21,M21,O21),0)</f>
        <v>0</v>
      </c>
      <c r="F21" s="26"/>
      <c r="G21" s="3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3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37">
        <f>IF(AND(J21&lt;&gt;0,J21&lt;&gt;"",$D21&lt;&gt;""),IFERROR(INT(INDEX('Scoring Coefficients'!$D$2:$D$41,MATCH($C21&amp;J$2,'Scoring Coefficients'!$A$2:$A$41,0))*((ROUNDDOWN((J21*INDEX('Age Factors'!$C$2:$AJ$28,MATCH(J$2,'Age Factors'!$B$2:$B$28,0),MATCH($C21&amp;IF($D21&lt;30,30,FLOOR($D21/5,1)*5),'Age Factors'!$C$1:$AJ$1,0))),2)-INDEX('Scoring Coefficients'!$E$2:$E$41,MATCH($C21&amp;J$2,'Scoring Coefficients'!$A$2:$A$41,0)))^INDEX('Scoring Coefficients'!$F$2:$F$41,MATCH($C21&amp;J$2,'Scoring Coefficients'!$A$2:$A$41,0)))),0),0)</f>
        <v>0</v>
      </c>
      <c r="L21" s="28"/>
      <c r="M21" s="37">
        <f>IF(AND(L21&lt;&gt;0,L21&lt;&gt;"",$D21&lt;&gt;""),IFERROR(INT(INDEX('Scoring Coefficients'!$D$2:$D$33,MATCH($C21&amp;L$2,'Scoring Coefficients'!$A$2:$A$33,0))*(((INT((L21*100)*INDEX('Age Factors'!$C$2:$AJ$24,MATCH(L$2,'Age Factors'!$B$2:$B$24,0),MATCH($C21&amp;IF($D21&lt;30,30,FLOOR($D21/5,1)*5),'Age Factors'!$C$1:$AJ$1,0))))-INDEX('Scoring Coefficients'!$E$2:$E$33,MATCH($C21&amp;L$2,'Scoring Coefficients'!$A$2:$A$33,0)))^INDEX('Scoring Coefficients'!$F$2:$F$33,MATCH($C21&amp;L$2,'Scoring Coefficients'!$A$2:$A$33,0)))),0),0)</f>
        <v>0</v>
      </c>
      <c r="N21" s="29"/>
      <c r="O21" s="3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40"/>
      <c r="B22" s="40"/>
      <c r="C22" s="42"/>
      <c r="D22" s="44"/>
      <c r="E22" s="46"/>
      <c r="F22" s="29"/>
      <c r="G22" s="38"/>
      <c r="H22" s="34"/>
      <c r="I22" s="38"/>
      <c r="J22" s="34"/>
      <c r="K22" s="38"/>
      <c r="L22" s="31"/>
      <c r="M22" s="38"/>
      <c r="N22" s="32"/>
      <c r="O22" s="38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39"/>
      <c r="B23" s="39"/>
      <c r="C23" s="41" t="s">
        <v>76</v>
      </c>
      <c r="D23" s="43"/>
      <c r="E23" s="45">
        <f>IFERROR(SUM(G23,I23,K23,M23,O23),0)</f>
        <v>0</v>
      </c>
      <c r="F23" s="26"/>
      <c r="G23" s="3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3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37">
        <f>IF(AND(J23&lt;&gt;0,J23&lt;&gt;"",$D23&lt;&gt;""),IFERROR(INT(INDEX('Scoring Coefficients'!$D$2:$D$41,MATCH($C23&amp;J$2,'Scoring Coefficients'!$A$2:$A$41,0))*((ROUNDDOWN((J23*INDEX('Age Factors'!$C$2:$AJ$28,MATCH(J$2,'Age Factors'!$B$2:$B$28,0),MATCH($C23&amp;IF($D23&lt;30,30,FLOOR($D23/5,1)*5),'Age Factors'!$C$1:$AJ$1,0))),2)-INDEX('Scoring Coefficients'!$E$2:$E$41,MATCH($C23&amp;J$2,'Scoring Coefficients'!$A$2:$A$41,0)))^INDEX('Scoring Coefficients'!$F$2:$F$41,MATCH($C23&amp;J$2,'Scoring Coefficients'!$A$2:$A$41,0)))),0),0)</f>
        <v>0</v>
      </c>
      <c r="L23" s="28"/>
      <c r="M23" s="37">
        <f>IF(AND(L23&lt;&gt;0,L23&lt;&gt;"",$D23&lt;&gt;""),IFERROR(INT(INDEX('Scoring Coefficients'!$D$2:$D$33,MATCH($C23&amp;L$2,'Scoring Coefficients'!$A$2:$A$33,0))*(((INT((L23*100)*INDEX('Age Factors'!$C$2:$AJ$24,MATCH(L$2,'Age Factors'!$B$2:$B$24,0),MATCH($C23&amp;IF($D23&lt;30,30,FLOOR($D23/5,1)*5),'Age Factors'!$C$1:$AJ$1,0))))-INDEX('Scoring Coefficients'!$E$2:$E$33,MATCH($C23&amp;L$2,'Scoring Coefficients'!$A$2:$A$33,0)))^INDEX('Scoring Coefficients'!$F$2:$F$33,MATCH($C23&amp;L$2,'Scoring Coefficients'!$A$2:$A$33,0)))),0),0)</f>
        <v>0</v>
      </c>
      <c r="N23" s="29"/>
      <c r="O23" s="3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40"/>
      <c r="B24" s="40"/>
      <c r="C24" s="42"/>
      <c r="D24" s="44"/>
      <c r="E24" s="46"/>
      <c r="F24" s="29"/>
      <c r="G24" s="38"/>
      <c r="H24" s="34"/>
      <c r="I24" s="38"/>
      <c r="J24" s="34"/>
      <c r="K24" s="38"/>
      <c r="L24" s="31"/>
      <c r="M24" s="38"/>
      <c r="N24" s="32"/>
      <c r="O24" s="38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39"/>
      <c r="B25" s="39"/>
      <c r="C25" s="41" t="s">
        <v>76</v>
      </c>
      <c r="D25" s="43"/>
      <c r="E25" s="45">
        <f>IFERROR(SUM(G25,I25,K25,M25,O25),0)</f>
        <v>0</v>
      </c>
      <c r="F25" s="26"/>
      <c r="G25" s="3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3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37">
        <f>IF(AND(J25&lt;&gt;0,J25&lt;&gt;"",$D25&lt;&gt;""),IFERROR(INT(INDEX('Scoring Coefficients'!$D$2:$D$41,MATCH($C25&amp;J$2,'Scoring Coefficients'!$A$2:$A$41,0))*((ROUNDDOWN((J25*INDEX('Age Factors'!$C$2:$AJ$28,MATCH(J$2,'Age Factors'!$B$2:$B$28,0),MATCH($C25&amp;IF($D25&lt;30,30,FLOOR($D25/5,1)*5),'Age Factors'!$C$1:$AJ$1,0))),2)-INDEX('Scoring Coefficients'!$E$2:$E$41,MATCH($C25&amp;J$2,'Scoring Coefficients'!$A$2:$A$41,0)))^INDEX('Scoring Coefficients'!$F$2:$F$41,MATCH($C25&amp;J$2,'Scoring Coefficients'!$A$2:$A$41,0)))),0),0)</f>
        <v>0</v>
      </c>
      <c r="L25" s="28"/>
      <c r="M25" s="37">
        <f>IF(AND(L25&lt;&gt;0,L25&lt;&gt;"",$D25&lt;&gt;""),IFERROR(INT(INDEX('Scoring Coefficients'!$D$2:$D$33,MATCH($C25&amp;L$2,'Scoring Coefficients'!$A$2:$A$33,0))*(((INT((L25*100)*INDEX('Age Factors'!$C$2:$AJ$24,MATCH(L$2,'Age Factors'!$B$2:$B$24,0),MATCH($C25&amp;IF($D25&lt;30,30,FLOOR($D25/5,1)*5),'Age Factors'!$C$1:$AJ$1,0))))-INDEX('Scoring Coefficients'!$E$2:$E$33,MATCH($C25&amp;L$2,'Scoring Coefficients'!$A$2:$A$33,0)))^INDEX('Scoring Coefficients'!$F$2:$F$33,MATCH($C25&amp;L$2,'Scoring Coefficients'!$A$2:$A$33,0)))),0),0)</f>
        <v>0</v>
      </c>
      <c r="N25" s="29"/>
      <c r="O25" s="3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40"/>
      <c r="B26" s="40"/>
      <c r="C26" s="42"/>
      <c r="D26" s="44"/>
      <c r="E26" s="46"/>
      <c r="F26" s="29"/>
      <c r="G26" s="38"/>
      <c r="H26" s="34"/>
      <c r="I26" s="38"/>
      <c r="J26" s="34"/>
      <c r="K26" s="38"/>
      <c r="L26" s="31"/>
      <c r="M26" s="38"/>
      <c r="N26" s="32"/>
      <c r="O26" s="38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39"/>
      <c r="B27" s="39"/>
      <c r="C27" s="41" t="s">
        <v>76</v>
      </c>
      <c r="D27" s="43"/>
      <c r="E27" s="45">
        <f>IFERROR(SUM(G27,I27,K27,M27,O27),0)</f>
        <v>0</v>
      </c>
      <c r="F27" s="26"/>
      <c r="G27" s="3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3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37">
        <f>IF(AND(J27&lt;&gt;0,J27&lt;&gt;"",$D27&lt;&gt;""),IFERROR(INT(INDEX('Scoring Coefficients'!$D$2:$D$41,MATCH($C27&amp;J$2,'Scoring Coefficients'!$A$2:$A$41,0))*((ROUNDDOWN((J27*INDEX('Age Factors'!$C$2:$AJ$28,MATCH(J$2,'Age Factors'!$B$2:$B$28,0),MATCH($C27&amp;IF($D27&lt;30,30,FLOOR($D27/5,1)*5),'Age Factors'!$C$1:$AJ$1,0))),2)-INDEX('Scoring Coefficients'!$E$2:$E$41,MATCH($C27&amp;J$2,'Scoring Coefficients'!$A$2:$A$41,0)))^INDEX('Scoring Coefficients'!$F$2:$F$41,MATCH($C27&amp;J$2,'Scoring Coefficients'!$A$2:$A$41,0)))),0),0)</f>
        <v>0</v>
      </c>
      <c r="L27" s="28"/>
      <c r="M27" s="37">
        <f>IF(AND(L27&lt;&gt;0,L27&lt;&gt;"",$D27&lt;&gt;""),IFERROR(INT(INDEX('Scoring Coefficients'!$D$2:$D$33,MATCH($C27&amp;L$2,'Scoring Coefficients'!$A$2:$A$33,0))*(((INT((L27*100)*INDEX('Age Factors'!$C$2:$AJ$24,MATCH(L$2,'Age Factors'!$B$2:$B$24,0),MATCH($C27&amp;IF($D27&lt;30,30,FLOOR($D27/5,1)*5),'Age Factors'!$C$1:$AJ$1,0))))-INDEX('Scoring Coefficients'!$E$2:$E$33,MATCH($C27&amp;L$2,'Scoring Coefficients'!$A$2:$A$33,0)))^INDEX('Scoring Coefficients'!$F$2:$F$33,MATCH($C27&amp;L$2,'Scoring Coefficients'!$A$2:$A$33,0)))),0),0)</f>
        <v>0</v>
      </c>
      <c r="N27" s="29"/>
      <c r="O27" s="3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40"/>
      <c r="B28" s="40"/>
      <c r="C28" s="42"/>
      <c r="D28" s="44"/>
      <c r="E28" s="46"/>
      <c r="F28" s="29"/>
      <c r="G28" s="38"/>
      <c r="H28" s="34"/>
      <c r="I28" s="38"/>
      <c r="J28" s="34"/>
      <c r="K28" s="38"/>
      <c r="L28" s="31"/>
      <c r="M28" s="38"/>
      <c r="N28" s="32"/>
      <c r="O28" s="38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39"/>
      <c r="B29" s="39"/>
      <c r="C29" s="41" t="s">
        <v>76</v>
      </c>
      <c r="D29" s="43"/>
      <c r="E29" s="45">
        <f>IFERROR(SUM(G29,I29,K29,M29,O29),0)</f>
        <v>0</v>
      </c>
      <c r="F29" s="26"/>
      <c r="G29" s="3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3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37">
        <f>IF(AND(J29&lt;&gt;0,J29&lt;&gt;"",$D29&lt;&gt;""),IFERROR(INT(INDEX('Scoring Coefficients'!$D$2:$D$41,MATCH($C29&amp;J$2,'Scoring Coefficients'!$A$2:$A$41,0))*((ROUNDDOWN((J29*INDEX('Age Factors'!$C$2:$AJ$28,MATCH(J$2,'Age Factors'!$B$2:$B$28,0),MATCH($C29&amp;IF($D29&lt;30,30,FLOOR($D29/5,1)*5),'Age Factors'!$C$1:$AJ$1,0))),2)-INDEX('Scoring Coefficients'!$E$2:$E$41,MATCH($C29&amp;J$2,'Scoring Coefficients'!$A$2:$A$41,0)))^INDEX('Scoring Coefficients'!$F$2:$F$41,MATCH($C29&amp;J$2,'Scoring Coefficients'!$A$2:$A$41,0)))),0),0)</f>
        <v>0</v>
      </c>
      <c r="L29" s="28"/>
      <c r="M29" s="37">
        <f>IF(AND(L29&lt;&gt;0,L29&lt;&gt;"",$D29&lt;&gt;""),IFERROR(INT(INDEX('Scoring Coefficients'!$D$2:$D$33,MATCH($C29&amp;L$2,'Scoring Coefficients'!$A$2:$A$33,0))*(((INT((L29*100)*INDEX('Age Factors'!$C$2:$AJ$24,MATCH(L$2,'Age Factors'!$B$2:$B$24,0),MATCH($C29&amp;IF($D29&lt;30,30,FLOOR($D29/5,1)*5),'Age Factors'!$C$1:$AJ$1,0))))-INDEX('Scoring Coefficients'!$E$2:$E$33,MATCH($C29&amp;L$2,'Scoring Coefficients'!$A$2:$A$33,0)))^INDEX('Scoring Coefficients'!$F$2:$F$33,MATCH($C29&amp;L$2,'Scoring Coefficients'!$A$2:$A$33,0)))),0),0)</f>
        <v>0</v>
      </c>
      <c r="N29" s="29"/>
      <c r="O29" s="3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40"/>
      <c r="B30" s="40"/>
      <c r="C30" s="42"/>
      <c r="D30" s="44"/>
      <c r="E30" s="46"/>
      <c r="F30" s="29"/>
      <c r="G30" s="38"/>
      <c r="H30" s="34"/>
      <c r="I30" s="38"/>
      <c r="J30" s="34"/>
      <c r="K30" s="38"/>
      <c r="L30" s="31"/>
      <c r="M30" s="38"/>
      <c r="N30" s="32"/>
      <c r="O30" s="38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39"/>
      <c r="B31" s="39"/>
      <c r="C31" s="41" t="s">
        <v>76</v>
      </c>
      <c r="D31" s="43"/>
      <c r="E31" s="45">
        <f>IFERROR(SUM(G31,I31,K31,M31,O31),0)</f>
        <v>0</v>
      </c>
      <c r="F31" s="26"/>
      <c r="G31" s="3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3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37">
        <f>IF(AND(J31&lt;&gt;0,J31&lt;&gt;"",$D31&lt;&gt;""),IFERROR(INT(INDEX('Scoring Coefficients'!$D$2:$D$41,MATCH($C31&amp;J$2,'Scoring Coefficients'!$A$2:$A$41,0))*((ROUNDDOWN((J31*INDEX('Age Factors'!$C$2:$AJ$28,MATCH(J$2,'Age Factors'!$B$2:$B$28,0),MATCH($C31&amp;IF($D31&lt;30,30,FLOOR($D31/5,1)*5),'Age Factors'!$C$1:$AJ$1,0))),2)-INDEX('Scoring Coefficients'!$E$2:$E$41,MATCH($C31&amp;J$2,'Scoring Coefficients'!$A$2:$A$41,0)))^INDEX('Scoring Coefficients'!$F$2:$F$41,MATCH($C31&amp;J$2,'Scoring Coefficients'!$A$2:$A$41,0)))),0),0)</f>
        <v>0</v>
      </c>
      <c r="L31" s="28"/>
      <c r="M31" s="37">
        <f>IF(AND(L31&lt;&gt;0,L31&lt;&gt;"",$D31&lt;&gt;""),IFERROR(INT(INDEX('Scoring Coefficients'!$D$2:$D$33,MATCH($C31&amp;L$2,'Scoring Coefficients'!$A$2:$A$33,0))*(((INT((L31*100)*INDEX('Age Factors'!$C$2:$AJ$24,MATCH(L$2,'Age Factors'!$B$2:$B$24,0),MATCH($C31&amp;IF($D31&lt;30,30,FLOOR($D31/5,1)*5),'Age Factors'!$C$1:$AJ$1,0))))-INDEX('Scoring Coefficients'!$E$2:$E$33,MATCH($C31&amp;L$2,'Scoring Coefficients'!$A$2:$A$33,0)))^INDEX('Scoring Coefficients'!$F$2:$F$33,MATCH($C31&amp;L$2,'Scoring Coefficients'!$A$2:$A$33,0)))),0),0)</f>
        <v>0</v>
      </c>
      <c r="N31" s="29"/>
      <c r="O31" s="3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40"/>
      <c r="B32" s="40"/>
      <c r="C32" s="42"/>
      <c r="D32" s="44"/>
      <c r="E32" s="46"/>
      <c r="F32" s="29"/>
      <c r="G32" s="38"/>
      <c r="H32" s="34"/>
      <c r="I32" s="38"/>
      <c r="J32" s="34"/>
      <c r="K32" s="38"/>
      <c r="L32" s="31"/>
      <c r="M32" s="38"/>
      <c r="N32" s="32"/>
      <c r="O32" s="38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39"/>
      <c r="B33" s="39"/>
      <c r="C33" s="41" t="s">
        <v>76</v>
      </c>
      <c r="D33" s="43"/>
      <c r="E33" s="45">
        <f>IFERROR(SUM(G33,I33,K33,M33,O33),0)</f>
        <v>0</v>
      </c>
      <c r="F33" s="26"/>
      <c r="G33" s="3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3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37">
        <f>IF(AND(J33&lt;&gt;0,J33&lt;&gt;"",$D33&lt;&gt;""),IFERROR(INT(INDEX('Scoring Coefficients'!$D$2:$D$41,MATCH($C33&amp;J$2,'Scoring Coefficients'!$A$2:$A$41,0))*((ROUNDDOWN((J33*INDEX('Age Factors'!$C$2:$AJ$28,MATCH(J$2,'Age Factors'!$B$2:$B$28,0),MATCH($C33&amp;IF($D33&lt;30,30,FLOOR($D33/5,1)*5),'Age Factors'!$C$1:$AJ$1,0))),2)-INDEX('Scoring Coefficients'!$E$2:$E$41,MATCH($C33&amp;J$2,'Scoring Coefficients'!$A$2:$A$41,0)))^INDEX('Scoring Coefficients'!$F$2:$F$41,MATCH($C33&amp;J$2,'Scoring Coefficients'!$A$2:$A$41,0)))),0),0)</f>
        <v>0</v>
      </c>
      <c r="L33" s="28"/>
      <c r="M33" s="37">
        <f>IF(AND(L33&lt;&gt;0,L33&lt;&gt;"",$D33&lt;&gt;""),IFERROR(INT(INDEX('Scoring Coefficients'!$D$2:$D$33,MATCH($C33&amp;L$2,'Scoring Coefficients'!$A$2:$A$33,0))*(((INT((L33*100)*INDEX('Age Factors'!$C$2:$AJ$24,MATCH(L$2,'Age Factors'!$B$2:$B$24,0),MATCH($C33&amp;IF($D33&lt;30,30,FLOOR($D33/5,1)*5),'Age Factors'!$C$1:$AJ$1,0))))-INDEX('Scoring Coefficients'!$E$2:$E$33,MATCH($C33&amp;L$2,'Scoring Coefficients'!$A$2:$A$33,0)))^INDEX('Scoring Coefficients'!$F$2:$F$33,MATCH($C33&amp;L$2,'Scoring Coefficients'!$A$2:$A$33,0)))),0),0)</f>
        <v>0</v>
      </c>
      <c r="N33" s="29"/>
      <c r="O33" s="3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40"/>
      <c r="B34" s="40"/>
      <c r="C34" s="42"/>
      <c r="D34" s="44"/>
      <c r="E34" s="46"/>
      <c r="F34" s="29"/>
      <c r="G34" s="38"/>
      <c r="H34" s="34"/>
      <c r="I34" s="38"/>
      <c r="J34" s="34"/>
      <c r="K34" s="38"/>
      <c r="L34" s="31"/>
      <c r="M34" s="38"/>
      <c r="N34" s="32"/>
      <c r="O34" s="38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39"/>
      <c r="B35" s="39"/>
      <c r="C35" s="41" t="s">
        <v>76</v>
      </c>
      <c r="D35" s="43"/>
      <c r="E35" s="45">
        <f>IFERROR(SUM(G35,I35,K35,M35,O35),0)</f>
        <v>0</v>
      </c>
      <c r="F35" s="26"/>
      <c r="G35" s="3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3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37">
        <f>IF(AND(J35&lt;&gt;0,J35&lt;&gt;"",$D35&lt;&gt;""),IFERROR(INT(INDEX('Scoring Coefficients'!$D$2:$D$41,MATCH($C35&amp;J$2,'Scoring Coefficients'!$A$2:$A$41,0))*((ROUNDDOWN((J35*INDEX('Age Factors'!$C$2:$AJ$28,MATCH(J$2,'Age Factors'!$B$2:$B$28,0),MATCH($C35&amp;IF($D35&lt;30,30,FLOOR($D35/5,1)*5),'Age Factors'!$C$1:$AJ$1,0))),2)-INDEX('Scoring Coefficients'!$E$2:$E$41,MATCH($C35&amp;J$2,'Scoring Coefficients'!$A$2:$A$41,0)))^INDEX('Scoring Coefficients'!$F$2:$F$41,MATCH($C35&amp;J$2,'Scoring Coefficients'!$A$2:$A$41,0)))),0),0)</f>
        <v>0</v>
      </c>
      <c r="L35" s="28"/>
      <c r="M35" s="37">
        <f>IF(AND(L35&lt;&gt;0,L35&lt;&gt;"",$D35&lt;&gt;""),IFERROR(INT(INDEX('Scoring Coefficients'!$D$2:$D$33,MATCH($C35&amp;L$2,'Scoring Coefficients'!$A$2:$A$33,0))*(((INT((L35*100)*INDEX('Age Factors'!$C$2:$AJ$24,MATCH(L$2,'Age Factors'!$B$2:$B$24,0),MATCH($C35&amp;IF($D35&lt;30,30,FLOOR($D35/5,1)*5),'Age Factors'!$C$1:$AJ$1,0))))-INDEX('Scoring Coefficients'!$E$2:$E$33,MATCH($C35&amp;L$2,'Scoring Coefficients'!$A$2:$A$33,0)))^INDEX('Scoring Coefficients'!$F$2:$F$33,MATCH($C35&amp;L$2,'Scoring Coefficients'!$A$2:$A$33,0)))),0),0)</f>
        <v>0</v>
      </c>
      <c r="N35" s="29"/>
      <c r="O35" s="3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40"/>
      <c r="B36" s="40"/>
      <c r="C36" s="42"/>
      <c r="D36" s="44"/>
      <c r="E36" s="46"/>
      <c r="F36" s="29"/>
      <c r="G36" s="38"/>
      <c r="H36" s="34"/>
      <c r="I36" s="38"/>
      <c r="J36" s="34"/>
      <c r="K36" s="38"/>
      <c r="L36" s="31"/>
      <c r="M36" s="38"/>
      <c r="N36" s="32"/>
      <c r="O36" s="38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39"/>
      <c r="B37" s="39"/>
      <c r="C37" s="41" t="s">
        <v>76</v>
      </c>
      <c r="D37" s="43"/>
      <c r="E37" s="45">
        <f>IFERROR(SUM(G37,I37,K37,M37,O37),0)</f>
        <v>0</v>
      </c>
      <c r="F37" s="26"/>
      <c r="G37" s="3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3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37">
        <f>IF(AND(J37&lt;&gt;0,J37&lt;&gt;"",$D37&lt;&gt;""),IFERROR(INT(INDEX('Scoring Coefficients'!$D$2:$D$41,MATCH($C37&amp;J$2,'Scoring Coefficients'!$A$2:$A$41,0))*((ROUNDDOWN((J37*INDEX('Age Factors'!$C$2:$AJ$28,MATCH(J$2,'Age Factors'!$B$2:$B$28,0),MATCH($C37&amp;IF($D37&lt;30,30,FLOOR($D37/5,1)*5),'Age Factors'!$C$1:$AJ$1,0))),2)-INDEX('Scoring Coefficients'!$E$2:$E$41,MATCH($C37&amp;J$2,'Scoring Coefficients'!$A$2:$A$41,0)))^INDEX('Scoring Coefficients'!$F$2:$F$41,MATCH($C37&amp;J$2,'Scoring Coefficients'!$A$2:$A$41,0)))),0),0)</f>
        <v>0</v>
      </c>
      <c r="L37" s="28"/>
      <c r="M37" s="37">
        <f>IF(AND(L37&lt;&gt;0,L37&lt;&gt;"",$D37&lt;&gt;""),IFERROR(INT(INDEX('Scoring Coefficients'!$D$2:$D$33,MATCH($C37&amp;L$2,'Scoring Coefficients'!$A$2:$A$33,0))*(((INT((L37*100)*INDEX('Age Factors'!$C$2:$AJ$24,MATCH(L$2,'Age Factors'!$B$2:$B$24,0),MATCH($C37&amp;IF($D37&lt;30,30,FLOOR($D37/5,1)*5),'Age Factors'!$C$1:$AJ$1,0))))-INDEX('Scoring Coefficients'!$E$2:$E$33,MATCH($C37&amp;L$2,'Scoring Coefficients'!$A$2:$A$33,0)))^INDEX('Scoring Coefficients'!$F$2:$F$33,MATCH($C37&amp;L$2,'Scoring Coefficients'!$A$2:$A$33,0)))),0),0)</f>
        <v>0</v>
      </c>
      <c r="N37" s="29"/>
      <c r="O37" s="3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40"/>
      <c r="B38" s="40"/>
      <c r="C38" s="42"/>
      <c r="D38" s="44"/>
      <c r="E38" s="46"/>
      <c r="F38" s="29"/>
      <c r="G38" s="38"/>
      <c r="H38" s="34"/>
      <c r="I38" s="38"/>
      <c r="J38" s="34"/>
      <c r="K38" s="38"/>
      <c r="L38" s="31"/>
      <c r="M38" s="38"/>
      <c r="N38" s="32"/>
      <c r="O38" s="38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5" customHeight="1" x14ac:dyDescent="0.25">
      <c r="A39" s="39"/>
      <c r="B39" s="39"/>
      <c r="C39" s="41" t="s">
        <v>76</v>
      </c>
      <c r="D39" s="43"/>
      <c r="E39" s="45">
        <f>IFERROR(SUM(G39,I39,K39,M39,O39),0)</f>
        <v>0</v>
      </c>
      <c r="F39" s="26"/>
      <c r="G39" s="37">
        <f>IF(AND(F39&lt;&gt;0,F39&lt;&gt;"",$D39&lt;&gt;""),IFERROR(INT(INDEX('Scoring Coefficients'!$D$2:$D$33,MATCH($C39&amp;F$2,'Scoring Coefficients'!$A$2:$A$33,0))*((INDEX('Scoring Coefficients'!$E$2:$E$33,MATCH($C39&amp;F$2,'Scoring Coefficients'!$A$2:$A$33,0))-ROUNDUP((IFERROR((LEFT(F39,FIND(":",F39)-1)*60)+RIGHT(F39,LEN(F39)-FIND(":",F39)),F39)*INDEX('Age Factors'!$C$2:$AJ$24,MATCH(F$2,'Age Factors'!$B$2:$B$24,0),MATCH($C39&amp;IF($D39&lt;30,30,FLOOR($D39/5,1)*5),'Age Factors'!$C$1:$AJ$1,0))),2))^INDEX('Scoring Coefficients'!$F$2:$F$33,MATCH($C39&amp;F$2,'Scoring Coefficients'!$A$2:$A$33,0)))),0),0)</f>
        <v>0</v>
      </c>
      <c r="H39" s="28"/>
      <c r="I39" s="37">
        <f>IF(AND(H39&lt;&gt;0,H39&lt;&gt;"",$D39&lt;&gt;""),IFERROR(INT(INDEX('Scoring Coefficients'!$D$2:$D$33,MATCH($C39&amp;H$2,'Scoring Coefficients'!$A$2:$A$33,0))*(((INT((H39*100)*INDEX('Age Factors'!$C$2:$AJ$24,MATCH(H$2,'Age Factors'!$B$2:$B$24,0),MATCH($C39&amp;IF($D39&lt;30,30,FLOOR($D39/5,1)*5),'Age Factors'!$C$1:$AJ$1,0))))-INDEX('Scoring Coefficients'!$E$2:$E$33,MATCH($C39&amp;H$2,'Scoring Coefficients'!$A$2:$A$33,0)))^INDEX('Scoring Coefficients'!$F$2:$F$33,MATCH($C39&amp;H$2,'Scoring Coefficients'!$A$2:$A$33,0)))),0),0)</f>
        <v>0</v>
      </c>
      <c r="J39" s="28"/>
      <c r="K39" s="37">
        <f>IF(AND(J39&lt;&gt;0,J39&lt;&gt;"",$D39&lt;&gt;""),IFERROR(INT(INDEX('Scoring Coefficients'!$D$2:$D$41,MATCH($C39&amp;J$2,'Scoring Coefficients'!$A$2:$A$41,0))*((ROUNDDOWN((J39*INDEX('Age Factors'!$C$2:$AJ$28,MATCH(J$2,'Age Factors'!$B$2:$B$28,0),MATCH($C39&amp;IF($D39&lt;30,30,FLOOR($D39/5,1)*5),'Age Factors'!$C$1:$AJ$1,0))),2)-INDEX('Scoring Coefficients'!$E$2:$E$41,MATCH($C39&amp;J$2,'Scoring Coefficients'!$A$2:$A$41,0)))^INDEX('Scoring Coefficients'!$F$2:$F$41,MATCH($C39&amp;J$2,'Scoring Coefficients'!$A$2:$A$41,0)))),0),0)</f>
        <v>0</v>
      </c>
      <c r="L39" s="28"/>
      <c r="M39" s="37">
        <f>IF(AND(L39&lt;&gt;0,L39&lt;&gt;"",$D39&lt;&gt;""),IFERROR(INT(INDEX('Scoring Coefficients'!$D$2:$D$33,MATCH($C39&amp;L$2,'Scoring Coefficients'!$A$2:$A$33,0))*(((INT((L39*100)*INDEX('Age Factors'!$C$2:$AJ$24,MATCH(L$2,'Age Factors'!$B$2:$B$24,0),MATCH($C39&amp;IF($D39&lt;30,30,FLOOR($D39/5,1)*5),'Age Factors'!$C$1:$AJ$1,0))))-INDEX('Scoring Coefficients'!$E$2:$E$33,MATCH($C39&amp;L$2,'Scoring Coefficients'!$A$2:$A$33,0)))^INDEX('Scoring Coefficients'!$F$2:$F$33,MATCH($C39&amp;L$2,'Scoring Coefficients'!$A$2:$A$33,0)))),0),0)</f>
        <v>0</v>
      </c>
      <c r="N39" s="29"/>
      <c r="O39" s="37">
        <f>IF(AND(N39&lt;&gt;0,N39&lt;&gt;"",$D39&lt;&gt;""),IFERROR(INT(INDEX('Scoring Coefficients'!$D$2:$D$33,MATCH($C39&amp;N$2,'Scoring Coefficients'!$A$2:$A$33,0))*((INDEX('Scoring Coefficients'!$E$2:$E$33,MATCH($C39&amp;N$2,'Scoring Coefficients'!$A$2:$A$33,0))-ROUNDUP((IFERROR((LEFT(N39,FIND(":",N39)-1)*60)+RIGHT(N39,LEN(N39)-FIND(":",N39)),N39)*INDEX('Age Factors'!$C$2:$AJ$24,MATCH(N$2,'Age Factors'!$B$2:$B$24,0),MATCH($C39&amp;IF($D39&lt;30,30,FLOOR($D39/5,1)*5),'Age Factors'!$C$1:$AJ$1,0))),2))^INDEX('Scoring Coefficients'!$F$2:$F$33,MATCH($C39&amp;N$2,'Scoring Coefficients'!$A$2:$A$33,0)))),0),0)</f>
        <v>0</v>
      </c>
    </row>
    <row r="40" spans="1:25" ht="15" customHeight="1" x14ac:dyDescent="0.25">
      <c r="A40" s="40"/>
      <c r="B40" s="40"/>
      <c r="C40" s="42"/>
      <c r="D40" s="44"/>
      <c r="E40" s="46"/>
      <c r="F40" s="29"/>
      <c r="G40" s="38"/>
      <c r="H40" s="34"/>
      <c r="I40" s="38"/>
      <c r="J40" s="34"/>
      <c r="K40" s="38"/>
      <c r="L40" s="31"/>
      <c r="M40" s="38"/>
      <c r="N40" s="32"/>
      <c r="O40" s="38"/>
    </row>
    <row r="41" spans="1:25" ht="15" customHeight="1" x14ac:dyDescent="0.25">
      <c r="A41" s="39"/>
      <c r="B41" s="39"/>
      <c r="C41" s="41" t="s">
        <v>76</v>
      </c>
      <c r="D41" s="43"/>
      <c r="E41" s="45">
        <f>IFERROR(SUM(G41,I41,K41,M41,O41),0)</f>
        <v>0</v>
      </c>
      <c r="F41" s="26"/>
      <c r="G41" s="37">
        <f>IF(AND(F41&lt;&gt;0,F41&lt;&gt;"",$D41&lt;&gt;""),IFERROR(INT(INDEX('Scoring Coefficients'!$D$2:$D$33,MATCH($C41&amp;F$2,'Scoring Coefficients'!$A$2:$A$33,0))*((INDEX('Scoring Coefficients'!$E$2:$E$33,MATCH($C41&amp;F$2,'Scoring Coefficients'!$A$2:$A$33,0))-ROUNDUP((IFERROR((LEFT(F41,FIND(":",F41)-1)*60)+RIGHT(F41,LEN(F41)-FIND(":",F41)),F41)*INDEX('Age Factors'!$C$2:$AJ$24,MATCH(F$2,'Age Factors'!$B$2:$B$24,0),MATCH($C41&amp;IF($D41&lt;30,30,FLOOR($D41/5,1)*5),'Age Factors'!$C$1:$AJ$1,0))),2))^INDEX('Scoring Coefficients'!$F$2:$F$33,MATCH($C41&amp;F$2,'Scoring Coefficients'!$A$2:$A$33,0)))),0),0)</f>
        <v>0</v>
      </c>
      <c r="H41" s="28"/>
      <c r="I41" s="37">
        <f>IF(AND(H41&lt;&gt;0,H41&lt;&gt;"",$D41&lt;&gt;""),IFERROR(INT(INDEX('Scoring Coefficients'!$D$2:$D$33,MATCH($C41&amp;H$2,'Scoring Coefficients'!$A$2:$A$33,0))*(((INT((H41*100)*INDEX('Age Factors'!$C$2:$AJ$24,MATCH(H$2,'Age Factors'!$B$2:$B$24,0),MATCH($C41&amp;IF($D41&lt;30,30,FLOOR($D41/5,1)*5),'Age Factors'!$C$1:$AJ$1,0))))-INDEX('Scoring Coefficients'!$E$2:$E$33,MATCH($C41&amp;H$2,'Scoring Coefficients'!$A$2:$A$33,0)))^INDEX('Scoring Coefficients'!$F$2:$F$33,MATCH($C41&amp;H$2,'Scoring Coefficients'!$A$2:$A$33,0)))),0),0)</f>
        <v>0</v>
      </c>
      <c r="J41" s="28"/>
      <c r="K41" s="37">
        <f>IF(AND(J41&lt;&gt;0,J41&lt;&gt;"",$D41&lt;&gt;""),IFERROR(INT(INDEX('Scoring Coefficients'!$D$2:$D$41,MATCH($C41&amp;J$2,'Scoring Coefficients'!$A$2:$A$41,0))*((ROUNDDOWN((J41*INDEX('Age Factors'!$C$2:$AJ$28,MATCH(J$2,'Age Factors'!$B$2:$B$28,0),MATCH($C41&amp;IF($D41&lt;30,30,FLOOR($D41/5,1)*5),'Age Factors'!$C$1:$AJ$1,0))),2)-INDEX('Scoring Coefficients'!$E$2:$E$41,MATCH($C41&amp;J$2,'Scoring Coefficients'!$A$2:$A$41,0)))^INDEX('Scoring Coefficients'!$F$2:$F$41,MATCH($C41&amp;J$2,'Scoring Coefficients'!$A$2:$A$41,0)))),0),0)</f>
        <v>0</v>
      </c>
      <c r="L41" s="28"/>
      <c r="M41" s="37">
        <f>IF(AND(L41&lt;&gt;0,L41&lt;&gt;"",$D41&lt;&gt;""),IFERROR(INT(INDEX('Scoring Coefficients'!$D$2:$D$33,MATCH($C41&amp;L$2,'Scoring Coefficients'!$A$2:$A$33,0))*(((INT((L41*100)*INDEX('Age Factors'!$C$2:$AJ$24,MATCH(L$2,'Age Factors'!$B$2:$B$24,0),MATCH($C41&amp;IF($D41&lt;30,30,FLOOR($D41/5,1)*5),'Age Factors'!$C$1:$AJ$1,0))))-INDEX('Scoring Coefficients'!$E$2:$E$33,MATCH($C41&amp;L$2,'Scoring Coefficients'!$A$2:$A$33,0)))^INDEX('Scoring Coefficients'!$F$2:$F$33,MATCH($C41&amp;L$2,'Scoring Coefficients'!$A$2:$A$33,0)))),0),0)</f>
        <v>0</v>
      </c>
      <c r="N41" s="29"/>
      <c r="O41" s="37">
        <f>IF(AND(N41&lt;&gt;0,N41&lt;&gt;"",$D41&lt;&gt;""),IFERROR(INT(INDEX('Scoring Coefficients'!$D$2:$D$33,MATCH($C41&amp;N$2,'Scoring Coefficients'!$A$2:$A$33,0))*((INDEX('Scoring Coefficients'!$E$2:$E$33,MATCH($C41&amp;N$2,'Scoring Coefficients'!$A$2:$A$33,0))-ROUNDUP((IFERROR((LEFT(N41,FIND(":",N41)-1)*60)+RIGHT(N41,LEN(N41)-FIND(":",N41)),N41)*INDEX('Age Factors'!$C$2:$AJ$24,MATCH(N$2,'Age Factors'!$B$2:$B$24,0),MATCH($C41&amp;IF($D41&lt;30,30,FLOOR($D41/5,1)*5),'Age Factors'!$C$1:$AJ$1,0))),2))^INDEX('Scoring Coefficients'!$F$2:$F$33,MATCH($C41&amp;N$2,'Scoring Coefficients'!$A$2:$A$33,0)))),0),0)</f>
        <v>0</v>
      </c>
    </row>
    <row r="42" spans="1:25" ht="15" customHeight="1" x14ac:dyDescent="0.25">
      <c r="A42" s="40"/>
      <c r="B42" s="40"/>
      <c r="C42" s="42"/>
      <c r="D42" s="44"/>
      <c r="E42" s="46"/>
      <c r="F42" s="29"/>
      <c r="G42" s="38"/>
      <c r="H42" s="34"/>
      <c r="I42" s="38"/>
      <c r="J42" s="34"/>
      <c r="K42" s="38"/>
      <c r="L42" s="31"/>
      <c r="M42" s="38"/>
      <c r="N42" s="32"/>
      <c r="O42" s="38"/>
    </row>
    <row r="43" spans="1:25" ht="15" customHeight="1" x14ac:dyDescent="0.25">
      <c r="A43" s="39"/>
      <c r="B43" s="39"/>
      <c r="C43" s="41" t="s">
        <v>76</v>
      </c>
      <c r="D43" s="43"/>
      <c r="E43" s="45">
        <f>IFERROR(SUM(G43,I43,K43,M43,O43),0)</f>
        <v>0</v>
      </c>
      <c r="F43" s="26"/>
      <c r="G43" s="37">
        <f>IF(AND(F43&lt;&gt;0,F43&lt;&gt;"",$D43&lt;&gt;""),IFERROR(INT(INDEX('Scoring Coefficients'!$D$2:$D$33,MATCH($C43&amp;F$2,'Scoring Coefficients'!$A$2:$A$33,0))*((INDEX('Scoring Coefficients'!$E$2:$E$33,MATCH($C43&amp;F$2,'Scoring Coefficients'!$A$2:$A$33,0))-ROUNDUP((IFERROR((LEFT(F43,FIND(":",F43)-1)*60)+RIGHT(F43,LEN(F43)-FIND(":",F43)),F43)*INDEX('Age Factors'!$C$2:$AJ$24,MATCH(F$2,'Age Factors'!$B$2:$B$24,0),MATCH($C43&amp;IF($D43&lt;30,30,FLOOR($D43/5,1)*5),'Age Factors'!$C$1:$AJ$1,0))),2))^INDEX('Scoring Coefficients'!$F$2:$F$33,MATCH($C43&amp;F$2,'Scoring Coefficients'!$A$2:$A$33,0)))),0),0)</f>
        <v>0</v>
      </c>
      <c r="H43" s="28"/>
      <c r="I43" s="37">
        <f>IF(AND(H43&lt;&gt;0,H43&lt;&gt;"",$D43&lt;&gt;""),IFERROR(INT(INDEX('Scoring Coefficients'!$D$2:$D$33,MATCH($C43&amp;H$2,'Scoring Coefficients'!$A$2:$A$33,0))*(((INT((H43*100)*INDEX('Age Factors'!$C$2:$AJ$24,MATCH(H$2,'Age Factors'!$B$2:$B$24,0),MATCH($C43&amp;IF($D43&lt;30,30,FLOOR($D43/5,1)*5),'Age Factors'!$C$1:$AJ$1,0))))-INDEX('Scoring Coefficients'!$E$2:$E$33,MATCH($C43&amp;H$2,'Scoring Coefficients'!$A$2:$A$33,0)))^INDEX('Scoring Coefficients'!$F$2:$F$33,MATCH($C43&amp;H$2,'Scoring Coefficients'!$A$2:$A$33,0)))),0),0)</f>
        <v>0</v>
      </c>
      <c r="J43" s="28"/>
      <c r="K43" s="37">
        <f>IF(AND(J43&lt;&gt;0,J43&lt;&gt;"",$D43&lt;&gt;""),IFERROR(INT(INDEX('Scoring Coefficients'!$D$2:$D$41,MATCH($C43&amp;J$2,'Scoring Coefficients'!$A$2:$A$41,0))*((ROUNDDOWN((J43*INDEX('Age Factors'!$C$2:$AJ$28,MATCH(J$2,'Age Factors'!$B$2:$B$28,0),MATCH($C43&amp;IF($D43&lt;30,30,FLOOR($D43/5,1)*5),'Age Factors'!$C$1:$AJ$1,0))),2)-INDEX('Scoring Coefficients'!$E$2:$E$41,MATCH($C43&amp;J$2,'Scoring Coefficients'!$A$2:$A$41,0)))^INDEX('Scoring Coefficients'!$F$2:$F$41,MATCH($C43&amp;J$2,'Scoring Coefficients'!$A$2:$A$41,0)))),0),0)</f>
        <v>0</v>
      </c>
      <c r="L43" s="28"/>
      <c r="M43" s="37">
        <f>IF(AND(L43&lt;&gt;0,L43&lt;&gt;"",$D43&lt;&gt;""),IFERROR(INT(INDEX('Scoring Coefficients'!$D$2:$D$33,MATCH($C43&amp;L$2,'Scoring Coefficients'!$A$2:$A$33,0))*(((INT((L43*100)*INDEX('Age Factors'!$C$2:$AJ$24,MATCH(L$2,'Age Factors'!$B$2:$B$24,0),MATCH($C43&amp;IF($D43&lt;30,30,FLOOR($D43/5,1)*5),'Age Factors'!$C$1:$AJ$1,0))))-INDEX('Scoring Coefficients'!$E$2:$E$33,MATCH($C43&amp;L$2,'Scoring Coefficients'!$A$2:$A$33,0)))^INDEX('Scoring Coefficients'!$F$2:$F$33,MATCH($C43&amp;L$2,'Scoring Coefficients'!$A$2:$A$33,0)))),0),0)</f>
        <v>0</v>
      </c>
      <c r="N43" s="29"/>
      <c r="O43" s="37">
        <f>IF(AND(N43&lt;&gt;0,N43&lt;&gt;"",$D43&lt;&gt;""),IFERROR(INT(INDEX('Scoring Coefficients'!$D$2:$D$33,MATCH($C43&amp;N$2,'Scoring Coefficients'!$A$2:$A$33,0))*((INDEX('Scoring Coefficients'!$E$2:$E$33,MATCH($C43&amp;N$2,'Scoring Coefficients'!$A$2:$A$33,0))-ROUNDUP((IFERROR((LEFT(N43,FIND(":",N43)-1)*60)+RIGHT(N43,LEN(N43)-FIND(":",N43)),N43)*INDEX('Age Factors'!$C$2:$AJ$24,MATCH(N$2,'Age Factors'!$B$2:$B$24,0),MATCH($C43&amp;IF($D43&lt;30,30,FLOOR($D43/5,1)*5),'Age Factors'!$C$1:$AJ$1,0))),2))^INDEX('Scoring Coefficients'!$F$2:$F$33,MATCH($C43&amp;N$2,'Scoring Coefficients'!$A$2:$A$33,0)))),0),0)</f>
        <v>0</v>
      </c>
    </row>
    <row r="44" spans="1:25" ht="15" customHeight="1" x14ac:dyDescent="0.25">
      <c r="A44" s="40"/>
      <c r="B44" s="40"/>
      <c r="C44" s="42"/>
      <c r="D44" s="44"/>
      <c r="E44" s="46"/>
      <c r="F44" s="29"/>
      <c r="G44" s="38"/>
      <c r="H44" s="34"/>
      <c r="I44" s="38"/>
      <c r="J44" s="34"/>
      <c r="K44" s="38"/>
      <c r="L44" s="31"/>
      <c r="M44" s="38"/>
      <c r="N44" s="32"/>
      <c r="O44" s="38"/>
    </row>
    <row r="45" spans="1:25" ht="15" customHeight="1" x14ac:dyDescent="0.25">
      <c r="A45" s="39"/>
      <c r="B45" s="39"/>
      <c r="C45" s="41" t="s">
        <v>76</v>
      </c>
      <c r="D45" s="43"/>
      <c r="E45" s="45">
        <f>IFERROR(SUM(G45,I45,K45,M45,O45),0)</f>
        <v>0</v>
      </c>
      <c r="F45" s="26"/>
      <c r="G45" s="37">
        <f>IF(AND(F45&lt;&gt;0,F45&lt;&gt;"",$D45&lt;&gt;""),IFERROR(INT(INDEX('Scoring Coefficients'!$D$2:$D$33,MATCH($C45&amp;F$2,'Scoring Coefficients'!$A$2:$A$33,0))*((INDEX('Scoring Coefficients'!$E$2:$E$33,MATCH($C45&amp;F$2,'Scoring Coefficients'!$A$2:$A$33,0))-ROUNDUP((IFERROR((LEFT(F45,FIND(":",F45)-1)*60)+RIGHT(F45,LEN(F45)-FIND(":",F45)),F45)*INDEX('Age Factors'!$C$2:$AJ$24,MATCH(F$2,'Age Factors'!$B$2:$B$24,0),MATCH($C45&amp;IF($D45&lt;30,30,FLOOR($D45/5,1)*5),'Age Factors'!$C$1:$AJ$1,0))),2))^INDEX('Scoring Coefficients'!$F$2:$F$33,MATCH($C45&amp;F$2,'Scoring Coefficients'!$A$2:$A$33,0)))),0),0)</f>
        <v>0</v>
      </c>
      <c r="H45" s="28"/>
      <c r="I45" s="37">
        <f>IF(AND(H45&lt;&gt;0,H45&lt;&gt;"",$D45&lt;&gt;""),IFERROR(INT(INDEX('Scoring Coefficients'!$D$2:$D$33,MATCH($C45&amp;H$2,'Scoring Coefficients'!$A$2:$A$33,0))*(((INT((H45*100)*INDEX('Age Factors'!$C$2:$AJ$24,MATCH(H$2,'Age Factors'!$B$2:$B$24,0),MATCH($C45&amp;IF($D45&lt;30,30,FLOOR($D45/5,1)*5),'Age Factors'!$C$1:$AJ$1,0))))-INDEX('Scoring Coefficients'!$E$2:$E$33,MATCH($C45&amp;H$2,'Scoring Coefficients'!$A$2:$A$33,0)))^INDEX('Scoring Coefficients'!$F$2:$F$33,MATCH($C45&amp;H$2,'Scoring Coefficients'!$A$2:$A$33,0)))),0),0)</f>
        <v>0</v>
      </c>
      <c r="J45" s="28"/>
      <c r="K45" s="37">
        <f>IF(AND(J45&lt;&gt;0,J45&lt;&gt;"",$D45&lt;&gt;""),IFERROR(INT(INDEX('Scoring Coefficients'!$D$2:$D$41,MATCH($C45&amp;J$2,'Scoring Coefficients'!$A$2:$A$41,0))*((ROUNDDOWN((J45*INDEX('Age Factors'!$C$2:$AJ$28,MATCH(J$2,'Age Factors'!$B$2:$B$28,0),MATCH($C45&amp;IF($D45&lt;30,30,FLOOR($D45/5,1)*5),'Age Factors'!$C$1:$AJ$1,0))),2)-INDEX('Scoring Coefficients'!$E$2:$E$41,MATCH($C45&amp;J$2,'Scoring Coefficients'!$A$2:$A$41,0)))^INDEX('Scoring Coefficients'!$F$2:$F$41,MATCH($C45&amp;J$2,'Scoring Coefficients'!$A$2:$A$41,0)))),0),0)</f>
        <v>0</v>
      </c>
      <c r="L45" s="28"/>
      <c r="M45" s="37">
        <f>IF(AND(L45&lt;&gt;0,L45&lt;&gt;"",$D45&lt;&gt;""),IFERROR(INT(INDEX('Scoring Coefficients'!$D$2:$D$33,MATCH($C45&amp;L$2,'Scoring Coefficients'!$A$2:$A$33,0))*(((INT((L45*100)*INDEX('Age Factors'!$C$2:$AJ$24,MATCH(L$2,'Age Factors'!$B$2:$B$24,0),MATCH($C45&amp;IF($D45&lt;30,30,FLOOR($D45/5,1)*5),'Age Factors'!$C$1:$AJ$1,0))))-INDEX('Scoring Coefficients'!$E$2:$E$33,MATCH($C45&amp;L$2,'Scoring Coefficients'!$A$2:$A$33,0)))^INDEX('Scoring Coefficients'!$F$2:$F$33,MATCH($C45&amp;L$2,'Scoring Coefficients'!$A$2:$A$33,0)))),0),0)</f>
        <v>0</v>
      </c>
      <c r="N45" s="29"/>
      <c r="O45" s="37">
        <f>IF(AND(N45&lt;&gt;0,N45&lt;&gt;"",$D45&lt;&gt;""),IFERROR(INT(INDEX('Scoring Coefficients'!$D$2:$D$33,MATCH($C45&amp;N$2,'Scoring Coefficients'!$A$2:$A$33,0))*((INDEX('Scoring Coefficients'!$E$2:$E$33,MATCH($C45&amp;N$2,'Scoring Coefficients'!$A$2:$A$33,0))-ROUNDUP((IFERROR((LEFT(N45,FIND(":",N45)-1)*60)+RIGHT(N45,LEN(N45)-FIND(":",N45)),N45)*INDEX('Age Factors'!$C$2:$AJ$24,MATCH(N$2,'Age Factors'!$B$2:$B$24,0),MATCH($C45&amp;IF($D45&lt;30,30,FLOOR($D45/5,1)*5),'Age Factors'!$C$1:$AJ$1,0))),2))^INDEX('Scoring Coefficients'!$F$2:$F$33,MATCH($C45&amp;N$2,'Scoring Coefficients'!$A$2:$A$33,0)))),0),0)</f>
        <v>0</v>
      </c>
    </row>
    <row r="46" spans="1:25" ht="15" customHeight="1" x14ac:dyDescent="0.25">
      <c r="A46" s="40"/>
      <c r="B46" s="40"/>
      <c r="C46" s="42"/>
      <c r="D46" s="44"/>
      <c r="E46" s="46"/>
      <c r="F46" s="29"/>
      <c r="G46" s="38"/>
      <c r="H46" s="34"/>
      <c r="I46" s="38"/>
      <c r="J46" s="34"/>
      <c r="K46" s="38"/>
      <c r="L46" s="31"/>
      <c r="M46" s="38"/>
      <c r="N46" s="32"/>
      <c r="O46" s="38"/>
    </row>
    <row r="47" spans="1:25" ht="15" customHeight="1" x14ac:dyDescent="0.25">
      <c r="A47" s="39"/>
      <c r="B47" s="39"/>
      <c r="C47" s="41" t="s">
        <v>76</v>
      </c>
      <c r="D47" s="43"/>
      <c r="E47" s="45">
        <f>IFERROR(SUM(G47,I47,K47,M47,O47),0)</f>
        <v>0</v>
      </c>
      <c r="F47" s="26"/>
      <c r="G47" s="37">
        <f>IF(AND(F47&lt;&gt;0,F47&lt;&gt;"",$D47&lt;&gt;""),IFERROR(INT(INDEX('Scoring Coefficients'!$D$2:$D$33,MATCH($C47&amp;F$2,'Scoring Coefficients'!$A$2:$A$33,0))*((INDEX('Scoring Coefficients'!$E$2:$E$33,MATCH($C47&amp;F$2,'Scoring Coefficients'!$A$2:$A$33,0))-ROUNDUP((IFERROR((LEFT(F47,FIND(":",F47)-1)*60)+RIGHT(F47,LEN(F47)-FIND(":",F47)),F47)*INDEX('Age Factors'!$C$2:$AJ$24,MATCH(F$2,'Age Factors'!$B$2:$B$24,0),MATCH($C47&amp;IF($D47&lt;30,30,FLOOR($D47/5,1)*5),'Age Factors'!$C$1:$AJ$1,0))),2))^INDEX('Scoring Coefficients'!$F$2:$F$33,MATCH($C47&amp;F$2,'Scoring Coefficients'!$A$2:$A$33,0)))),0),0)</f>
        <v>0</v>
      </c>
      <c r="H47" s="28"/>
      <c r="I47" s="37">
        <f>IF(AND(H47&lt;&gt;0,H47&lt;&gt;"",$D47&lt;&gt;""),IFERROR(INT(INDEX('Scoring Coefficients'!$D$2:$D$33,MATCH($C47&amp;H$2,'Scoring Coefficients'!$A$2:$A$33,0))*(((INT((H47*100)*INDEX('Age Factors'!$C$2:$AJ$24,MATCH(H$2,'Age Factors'!$B$2:$B$24,0),MATCH($C47&amp;IF($D47&lt;30,30,FLOOR($D47/5,1)*5),'Age Factors'!$C$1:$AJ$1,0))))-INDEX('Scoring Coefficients'!$E$2:$E$33,MATCH($C47&amp;H$2,'Scoring Coefficients'!$A$2:$A$33,0)))^INDEX('Scoring Coefficients'!$F$2:$F$33,MATCH($C47&amp;H$2,'Scoring Coefficients'!$A$2:$A$33,0)))),0),0)</f>
        <v>0</v>
      </c>
      <c r="J47" s="28"/>
      <c r="K47" s="37">
        <f>IF(AND(J47&lt;&gt;0,J47&lt;&gt;"",$D47&lt;&gt;""),IFERROR(INT(INDEX('Scoring Coefficients'!$D$2:$D$41,MATCH($C47&amp;J$2,'Scoring Coefficients'!$A$2:$A$41,0))*((ROUNDDOWN((J47*INDEX('Age Factors'!$C$2:$AJ$28,MATCH(J$2,'Age Factors'!$B$2:$B$28,0),MATCH($C47&amp;IF($D47&lt;30,30,FLOOR($D47/5,1)*5),'Age Factors'!$C$1:$AJ$1,0))),2)-INDEX('Scoring Coefficients'!$E$2:$E$41,MATCH($C47&amp;J$2,'Scoring Coefficients'!$A$2:$A$41,0)))^INDEX('Scoring Coefficients'!$F$2:$F$41,MATCH($C47&amp;J$2,'Scoring Coefficients'!$A$2:$A$41,0)))),0),0)</f>
        <v>0</v>
      </c>
      <c r="L47" s="28"/>
      <c r="M47" s="37">
        <f>IF(AND(L47&lt;&gt;0,L47&lt;&gt;"",$D47&lt;&gt;""),IFERROR(INT(INDEX('Scoring Coefficients'!$D$2:$D$33,MATCH($C47&amp;L$2,'Scoring Coefficients'!$A$2:$A$33,0))*(((INT((L47*100)*INDEX('Age Factors'!$C$2:$AJ$24,MATCH(L$2,'Age Factors'!$B$2:$B$24,0),MATCH($C47&amp;IF($D47&lt;30,30,FLOOR($D47/5,1)*5),'Age Factors'!$C$1:$AJ$1,0))))-INDEX('Scoring Coefficients'!$E$2:$E$33,MATCH($C47&amp;L$2,'Scoring Coefficients'!$A$2:$A$33,0)))^INDEX('Scoring Coefficients'!$F$2:$F$33,MATCH($C47&amp;L$2,'Scoring Coefficients'!$A$2:$A$33,0)))),0),0)</f>
        <v>0</v>
      </c>
      <c r="N47" s="29"/>
      <c r="O47" s="37">
        <f>IF(AND(N47&lt;&gt;0,N47&lt;&gt;"",$D47&lt;&gt;""),IFERROR(INT(INDEX('Scoring Coefficients'!$D$2:$D$33,MATCH($C47&amp;N$2,'Scoring Coefficients'!$A$2:$A$33,0))*((INDEX('Scoring Coefficients'!$E$2:$E$33,MATCH($C47&amp;N$2,'Scoring Coefficients'!$A$2:$A$33,0))-ROUNDUP((IFERROR((LEFT(N47,FIND(":",N47)-1)*60)+RIGHT(N47,LEN(N47)-FIND(":",N47)),N47)*INDEX('Age Factors'!$C$2:$AJ$24,MATCH(N$2,'Age Factors'!$B$2:$B$24,0),MATCH($C47&amp;IF($D47&lt;30,30,FLOOR($D47/5,1)*5),'Age Factors'!$C$1:$AJ$1,0))),2))^INDEX('Scoring Coefficients'!$F$2:$F$33,MATCH($C47&amp;N$2,'Scoring Coefficients'!$A$2:$A$33,0)))),0),0)</f>
        <v>0</v>
      </c>
    </row>
    <row r="48" spans="1:25" ht="15" customHeight="1" x14ac:dyDescent="0.25">
      <c r="A48" s="40"/>
      <c r="B48" s="40"/>
      <c r="C48" s="42"/>
      <c r="D48" s="44"/>
      <c r="E48" s="46"/>
      <c r="F48" s="29"/>
      <c r="G48" s="38"/>
      <c r="H48" s="34"/>
      <c r="I48" s="38"/>
      <c r="J48" s="34"/>
      <c r="K48" s="38"/>
      <c r="L48" s="31"/>
      <c r="M48" s="38"/>
      <c r="N48" s="32"/>
      <c r="O48" s="38"/>
    </row>
    <row r="49" spans="1:15" ht="15" customHeight="1" x14ac:dyDescent="0.25">
      <c r="A49" s="39"/>
      <c r="B49" s="39"/>
      <c r="C49" s="41" t="s">
        <v>76</v>
      </c>
      <c r="D49" s="43"/>
      <c r="E49" s="45">
        <f>IFERROR(SUM(G49,I49,K49,M49,O49),0)</f>
        <v>0</v>
      </c>
      <c r="F49" s="26"/>
      <c r="G49" s="37">
        <f>IF(AND(F49&lt;&gt;0,F49&lt;&gt;"",$D49&lt;&gt;""),IFERROR(INT(INDEX('Scoring Coefficients'!$D$2:$D$33,MATCH($C49&amp;F$2,'Scoring Coefficients'!$A$2:$A$33,0))*((INDEX('Scoring Coefficients'!$E$2:$E$33,MATCH($C49&amp;F$2,'Scoring Coefficients'!$A$2:$A$33,0))-ROUNDUP((IFERROR((LEFT(F49,FIND(":",F49)-1)*60)+RIGHT(F49,LEN(F49)-FIND(":",F49)),F49)*INDEX('Age Factors'!$C$2:$AJ$24,MATCH(F$2,'Age Factors'!$B$2:$B$24,0),MATCH($C49&amp;IF($D49&lt;30,30,FLOOR($D49/5,1)*5),'Age Factors'!$C$1:$AJ$1,0))),2))^INDEX('Scoring Coefficients'!$F$2:$F$33,MATCH($C49&amp;F$2,'Scoring Coefficients'!$A$2:$A$33,0)))),0),0)</f>
        <v>0</v>
      </c>
      <c r="H49" s="28"/>
      <c r="I49" s="37">
        <f>IF(AND(H49&lt;&gt;0,H49&lt;&gt;"",$D49&lt;&gt;""),IFERROR(INT(INDEX('Scoring Coefficients'!$D$2:$D$33,MATCH($C49&amp;H$2,'Scoring Coefficients'!$A$2:$A$33,0))*(((INT((H49*100)*INDEX('Age Factors'!$C$2:$AJ$24,MATCH(H$2,'Age Factors'!$B$2:$B$24,0),MATCH($C49&amp;IF($D49&lt;30,30,FLOOR($D49/5,1)*5),'Age Factors'!$C$1:$AJ$1,0))))-INDEX('Scoring Coefficients'!$E$2:$E$33,MATCH($C49&amp;H$2,'Scoring Coefficients'!$A$2:$A$33,0)))^INDEX('Scoring Coefficients'!$F$2:$F$33,MATCH($C49&amp;H$2,'Scoring Coefficients'!$A$2:$A$33,0)))),0),0)</f>
        <v>0</v>
      </c>
      <c r="J49" s="28"/>
      <c r="K49" s="37">
        <f>IF(AND(J49&lt;&gt;0,J49&lt;&gt;"",$D49&lt;&gt;""),IFERROR(INT(INDEX('Scoring Coefficients'!$D$2:$D$41,MATCH($C49&amp;J$2,'Scoring Coefficients'!$A$2:$A$41,0))*((ROUNDDOWN((J49*INDEX('Age Factors'!$C$2:$AJ$28,MATCH(J$2,'Age Factors'!$B$2:$B$28,0),MATCH($C49&amp;IF($D49&lt;30,30,FLOOR($D49/5,1)*5),'Age Factors'!$C$1:$AJ$1,0))),2)-INDEX('Scoring Coefficients'!$E$2:$E$41,MATCH($C49&amp;J$2,'Scoring Coefficients'!$A$2:$A$41,0)))^INDEX('Scoring Coefficients'!$F$2:$F$41,MATCH($C49&amp;J$2,'Scoring Coefficients'!$A$2:$A$41,0)))),0),0)</f>
        <v>0</v>
      </c>
      <c r="L49" s="28"/>
      <c r="M49" s="37">
        <f>IF(AND(L49&lt;&gt;0,L49&lt;&gt;"",$D49&lt;&gt;""),IFERROR(INT(INDEX('Scoring Coefficients'!$D$2:$D$33,MATCH($C49&amp;L$2,'Scoring Coefficients'!$A$2:$A$33,0))*(((INT((L49*100)*INDEX('Age Factors'!$C$2:$AJ$24,MATCH(L$2,'Age Factors'!$B$2:$B$24,0),MATCH($C49&amp;IF($D49&lt;30,30,FLOOR($D49/5,1)*5),'Age Factors'!$C$1:$AJ$1,0))))-INDEX('Scoring Coefficients'!$E$2:$E$33,MATCH($C49&amp;L$2,'Scoring Coefficients'!$A$2:$A$33,0)))^INDEX('Scoring Coefficients'!$F$2:$F$33,MATCH($C49&amp;L$2,'Scoring Coefficients'!$A$2:$A$33,0)))),0),0)</f>
        <v>0</v>
      </c>
      <c r="N49" s="29"/>
      <c r="O49" s="37">
        <f>IF(AND(N49&lt;&gt;0,N49&lt;&gt;"",$D49&lt;&gt;""),IFERROR(INT(INDEX('Scoring Coefficients'!$D$2:$D$33,MATCH($C49&amp;N$2,'Scoring Coefficients'!$A$2:$A$33,0))*((INDEX('Scoring Coefficients'!$E$2:$E$33,MATCH($C49&amp;N$2,'Scoring Coefficients'!$A$2:$A$33,0))-ROUNDUP((IFERROR((LEFT(N49,FIND(":",N49)-1)*60)+RIGHT(N49,LEN(N49)-FIND(":",N49)),N49)*INDEX('Age Factors'!$C$2:$AJ$24,MATCH(N$2,'Age Factors'!$B$2:$B$24,0),MATCH($C49&amp;IF($D49&lt;30,30,FLOOR($D49/5,1)*5),'Age Factors'!$C$1:$AJ$1,0))),2))^INDEX('Scoring Coefficients'!$F$2:$F$33,MATCH($C49&amp;N$2,'Scoring Coefficients'!$A$2:$A$33,0)))),0),0)</f>
        <v>0</v>
      </c>
    </row>
    <row r="50" spans="1:15" ht="15" customHeight="1" x14ac:dyDescent="0.25">
      <c r="A50" s="40"/>
      <c r="B50" s="40"/>
      <c r="C50" s="42"/>
      <c r="D50" s="44"/>
      <c r="E50" s="46"/>
      <c r="F50" s="29"/>
      <c r="G50" s="38"/>
      <c r="H50" s="34"/>
      <c r="I50" s="38"/>
      <c r="J50" s="34"/>
      <c r="K50" s="38"/>
      <c r="L50" s="31"/>
      <c r="M50" s="38"/>
      <c r="N50" s="32"/>
      <c r="O50" s="38"/>
    </row>
    <row r="51" spans="1:15" ht="15" customHeight="1" x14ac:dyDescent="0.25">
      <c r="A51" s="39"/>
      <c r="B51" s="39"/>
      <c r="C51" s="41" t="s">
        <v>76</v>
      </c>
      <c r="D51" s="43"/>
      <c r="E51" s="45">
        <f>IFERROR(SUM(G51,I51,K51,M51,O51),0)</f>
        <v>0</v>
      </c>
      <c r="F51" s="26"/>
      <c r="G51" s="37">
        <f>IF(AND(F51&lt;&gt;0,F51&lt;&gt;"",$D51&lt;&gt;""),IFERROR(INT(INDEX('Scoring Coefficients'!$D$2:$D$33,MATCH($C51&amp;F$2,'Scoring Coefficients'!$A$2:$A$33,0))*((INDEX('Scoring Coefficients'!$E$2:$E$33,MATCH($C51&amp;F$2,'Scoring Coefficients'!$A$2:$A$33,0))-ROUNDUP((IFERROR((LEFT(F51,FIND(":",F51)-1)*60)+RIGHT(F51,LEN(F51)-FIND(":",F51)),F51)*INDEX('Age Factors'!$C$2:$AJ$24,MATCH(F$2,'Age Factors'!$B$2:$B$24,0),MATCH($C51&amp;IF($D51&lt;30,30,FLOOR($D51/5,1)*5),'Age Factors'!$C$1:$AJ$1,0))),2))^INDEX('Scoring Coefficients'!$F$2:$F$33,MATCH($C51&amp;F$2,'Scoring Coefficients'!$A$2:$A$33,0)))),0),0)</f>
        <v>0</v>
      </c>
      <c r="H51" s="28"/>
      <c r="I51" s="37">
        <f>IF(AND(H51&lt;&gt;0,H51&lt;&gt;"",$D51&lt;&gt;""),IFERROR(INT(INDEX('Scoring Coefficients'!$D$2:$D$33,MATCH($C51&amp;H$2,'Scoring Coefficients'!$A$2:$A$33,0))*(((INT((H51*100)*INDEX('Age Factors'!$C$2:$AJ$24,MATCH(H$2,'Age Factors'!$B$2:$B$24,0),MATCH($C51&amp;IF($D51&lt;30,30,FLOOR($D51/5,1)*5),'Age Factors'!$C$1:$AJ$1,0))))-INDEX('Scoring Coefficients'!$E$2:$E$33,MATCH($C51&amp;H$2,'Scoring Coefficients'!$A$2:$A$33,0)))^INDEX('Scoring Coefficients'!$F$2:$F$33,MATCH($C51&amp;H$2,'Scoring Coefficients'!$A$2:$A$33,0)))),0),0)</f>
        <v>0</v>
      </c>
      <c r="J51" s="28"/>
      <c r="K51" s="37">
        <f>IF(AND(J51&lt;&gt;0,J51&lt;&gt;"",$D51&lt;&gt;""),IFERROR(INT(INDEX('Scoring Coefficients'!$D$2:$D$41,MATCH($C51&amp;J$2,'Scoring Coefficients'!$A$2:$A$41,0))*((ROUNDDOWN((J51*INDEX('Age Factors'!$C$2:$AJ$28,MATCH(J$2,'Age Factors'!$B$2:$B$28,0),MATCH($C51&amp;IF($D51&lt;30,30,FLOOR($D51/5,1)*5),'Age Factors'!$C$1:$AJ$1,0))),2)-INDEX('Scoring Coefficients'!$E$2:$E$41,MATCH($C51&amp;J$2,'Scoring Coefficients'!$A$2:$A$41,0)))^INDEX('Scoring Coefficients'!$F$2:$F$41,MATCH($C51&amp;J$2,'Scoring Coefficients'!$A$2:$A$41,0)))),0),0)</f>
        <v>0</v>
      </c>
      <c r="L51" s="28"/>
      <c r="M51" s="37">
        <f>IF(AND(L51&lt;&gt;0,L51&lt;&gt;"",$D51&lt;&gt;""),IFERROR(INT(INDEX('Scoring Coefficients'!$D$2:$D$33,MATCH($C51&amp;L$2,'Scoring Coefficients'!$A$2:$A$33,0))*(((INT((L51*100)*INDEX('Age Factors'!$C$2:$AJ$24,MATCH(L$2,'Age Factors'!$B$2:$B$24,0),MATCH($C51&amp;IF($D51&lt;30,30,FLOOR($D51/5,1)*5),'Age Factors'!$C$1:$AJ$1,0))))-INDEX('Scoring Coefficients'!$E$2:$E$33,MATCH($C51&amp;L$2,'Scoring Coefficients'!$A$2:$A$33,0)))^INDEX('Scoring Coefficients'!$F$2:$F$33,MATCH($C51&amp;L$2,'Scoring Coefficients'!$A$2:$A$33,0)))),0),0)</f>
        <v>0</v>
      </c>
      <c r="N51" s="29"/>
      <c r="O51" s="37">
        <f>IF(AND(N51&lt;&gt;0,N51&lt;&gt;"",$D51&lt;&gt;""),IFERROR(INT(INDEX('Scoring Coefficients'!$D$2:$D$33,MATCH($C51&amp;N$2,'Scoring Coefficients'!$A$2:$A$33,0))*((INDEX('Scoring Coefficients'!$E$2:$E$33,MATCH($C51&amp;N$2,'Scoring Coefficients'!$A$2:$A$33,0))-ROUNDUP((IFERROR((LEFT(N51,FIND(":",N51)-1)*60)+RIGHT(N51,LEN(N51)-FIND(":",N51)),N51)*INDEX('Age Factors'!$C$2:$AJ$24,MATCH(N$2,'Age Factors'!$B$2:$B$24,0),MATCH($C51&amp;IF($D51&lt;30,30,FLOOR($D51/5,1)*5),'Age Factors'!$C$1:$AJ$1,0))),2))^INDEX('Scoring Coefficients'!$F$2:$F$33,MATCH($C51&amp;N$2,'Scoring Coefficients'!$A$2:$A$33,0)))),0),0)</f>
        <v>0</v>
      </c>
    </row>
    <row r="52" spans="1:15" ht="15" customHeight="1" x14ac:dyDescent="0.25">
      <c r="A52" s="40"/>
      <c r="B52" s="40"/>
      <c r="C52" s="42"/>
      <c r="D52" s="44"/>
      <c r="E52" s="46"/>
      <c r="F52" s="29"/>
      <c r="G52" s="38"/>
      <c r="H52" s="34"/>
      <c r="I52" s="38"/>
      <c r="J52" s="34"/>
      <c r="K52" s="38"/>
      <c r="L52" s="31"/>
      <c r="M52" s="38"/>
      <c r="N52" s="32"/>
      <c r="O52" s="38"/>
    </row>
    <row r="53" spans="1:15" ht="15" customHeight="1" x14ac:dyDescent="0.25">
      <c r="A53" s="39"/>
      <c r="B53" s="39"/>
      <c r="C53" s="41" t="s">
        <v>76</v>
      </c>
      <c r="D53" s="43"/>
      <c r="E53" s="45">
        <f>IFERROR(SUM(G53,I53,K53,M53,O53),0)</f>
        <v>0</v>
      </c>
      <c r="F53" s="26"/>
      <c r="G53" s="37">
        <f>IF(AND(F53&lt;&gt;0,F53&lt;&gt;"",$D53&lt;&gt;""),IFERROR(INT(INDEX('Scoring Coefficients'!$D$2:$D$33,MATCH($C53&amp;F$2,'Scoring Coefficients'!$A$2:$A$33,0))*((INDEX('Scoring Coefficients'!$E$2:$E$33,MATCH($C53&amp;F$2,'Scoring Coefficients'!$A$2:$A$33,0))-ROUNDUP((IFERROR((LEFT(F53,FIND(":",F53)-1)*60)+RIGHT(F53,LEN(F53)-FIND(":",F53)),F53)*INDEX('Age Factors'!$C$2:$AJ$24,MATCH(F$2,'Age Factors'!$B$2:$B$24,0),MATCH($C53&amp;IF($D53&lt;30,30,FLOOR($D53/5,1)*5),'Age Factors'!$C$1:$AJ$1,0))),2))^INDEX('Scoring Coefficients'!$F$2:$F$33,MATCH($C53&amp;F$2,'Scoring Coefficients'!$A$2:$A$33,0)))),0),0)</f>
        <v>0</v>
      </c>
      <c r="H53" s="28"/>
      <c r="I53" s="37">
        <f>IF(AND(H53&lt;&gt;0,H53&lt;&gt;"",$D53&lt;&gt;""),IFERROR(INT(INDEX('Scoring Coefficients'!$D$2:$D$33,MATCH($C53&amp;H$2,'Scoring Coefficients'!$A$2:$A$33,0))*(((INT((H53*100)*INDEX('Age Factors'!$C$2:$AJ$24,MATCH(H$2,'Age Factors'!$B$2:$B$24,0),MATCH($C53&amp;IF($D53&lt;30,30,FLOOR($D53/5,1)*5),'Age Factors'!$C$1:$AJ$1,0))))-INDEX('Scoring Coefficients'!$E$2:$E$33,MATCH($C53&amp;H$2,'Scoring Coefficients'!$A$2:$A$33,0)))^INDEX('Scoring Coefficients'!$F$2:$F$33,MATCH($C53&amp;H$2,'Scoring Coefficients'!$A$2:$A$33,0)))),0),0)</f>
        <v>0</v>
      </c>
      <c r="J53" s="28"/>
      <c r="K53" s="37">
        <f>IF(AND(J53&lt;&gt;0,J53&lt;&gt;"",$D53&lt;&gt;""),IFERROR(INT(INDEX('Scoring Coefficients'!$D$2:$D$41,MATCH($C53&amp;J$2,'Scoring Coefficients'!$A$2:$A$41,0))*((ROUNDDOWN((J53*INDEX('Age Factors'!$C$2:$AJ$28,MATCH(J$2,'Age Factors'!$B$2:$B$28,0),MATCH($C53&amp;IF($D53&lt;30,30,FLOOR($D53/5,1)*5),'Age Factors'!$C$1:$AJ$1,0))),2)-INDEX('Scoring Coefficients'!$E$2:$E$41,MATCH($C53&amp;J$2,'Scoring Coefficients'!$A$2:$A$41,0)))^INDEX('Scoring Coefficients'!$F$2:$F$41,MATCH($C53&amp;J$2,'Scoring Coefficients'!$A$2:$A$41,0)))),0),0)</f>
        <v>0</v>
      </c>
      <c r="L53" s="28"/>
      <c r="M53" s="37">
        <f>IF(AND(L53&lt;&gt;0,L53&lt;&gt;"",$D53&lt;&gt;""),IFERROR(INT(INDEX('Scoring Coefficients'!$D$2:$D$33,MATCH($C53&amp;L$2,'Scoring Coefficients'!$A$2:$A$33,0))*(((INT((L53*100)*INDEX('Age Factors'!$C$2:$AJ$24,MATCH(L$2,'Age Factors'!$B$2:$B$24,0),MATCH($C53&amp;IF($D53&lt;30,30,FLOOR($D53/5,1)*5),'Age Factors'!$C$1:$AJ$1,0))))-INDEX('Scoring Coefficients'!$E$2:$E$33,MATCH($C53&amp;L$2,'Scoring Coefficients'!$A$2:$A$33,0)))^INDEX('Scoring Coefficients'!$F$2:$F$33,MATCH($C53&amp;L$2,'Scoring Coefficients'!$A$2:$A$33,0)))),0),0)</f>
        <v>0</v>
      </c>
      <c r="N53" s="29"/>
      <c r="O53" s="37">
        <f>IF(AND(N53&lt;&gt;0,N53&lt;&gt;"",$D53&lt;&gt;""),IFERROR(INT(INDEX('Scoring Coefficients'!$D$2:$D$33,MATCH($C53&amp;N$2,'Scoring Coefficients'!$A$2:$A$33,0))*((INDEX('Scoring Coefficients'!$E$2:$E$33,MATCH($C53&amp;N$2,'Scoring Coefficients'!$A$2:$A$33,0))-ROUNDUP((IFERROR((LEFT(N53,FIND(":",N53)-1)*60)+RIGHT(N53,LEN(N53)-FIND(":",N53)),N53)*INDEX('Age Factors'!$C$2:$AJ$24,MATCH(N$2,'Age Factors'!$B$2:$B$24,0),MATCH($C53&amp;IF($D53&lt;30,30,FLOOR($D53/5,1)*5),'Age Factors'!$C$1:$AJ$1,0))),2))^INDEX('Scoring Coefficients'!$F$2:$F$33,MATCH($C53&amp;N$2,'Scoring Coefficients'!$A$2:$A$33,0)))),0),0)</f>
        <v>0</v>
      </c>
    </row>
    <row r="54" spans="1:15" ht="15" customHeight="1" x14ac:dyDescent="0.25">
      <c r="A54" s="40"/>
      <c r="B54" s="40"/>
      <c r="C54" s="42"/>
      <c r="D54" s="44"/>
      <c r="E54" s="46"/>
      <c r="F54" s="29"/>
      <c r="G54" s="38"/>
      <c r="H54" s="34"/>
      <c r="I54" s="38"/>
      <c r="J54" s="34"/>
      <c r="K54" s="38"/>
      <c r="L54" s="31"/>
      <c r="M54" s="38"/>
      <c r="N54" s="32"/>
      <c r="O54" s="38"/>
    </row>
    <row r="55" spans="1:15" ht="15" customHeight="1" x14ac:dyDescent="0.25">
      <c r="A55" s="39"/>
      <c r="B55" s="39"/>
      <c r="C55" s="41" t="s">
        <v>76</v>
      </c>
      <c r="D55" s="43"/>
      <c r="E55" s="45">
        <f>IFERROR(SUM(G55,I55,K55,M55,O55),0)</f>
        <v>0</v>
      </c>
      <c r="F55" s="26"/>
      <c r="G55" s="37">
        <f>IF(AND(F55&lt;&gt;0,F55&lt;&gt;"",$D55&lt;&gt;""),IFERROR(INT(INDEX('Scoring Coefficients'!$D$2:$D$33,MATCH($C55&amp;F$2,'Scoring Coefficients'!$A$2:$A$33,0))*((INDEX('Scoring Coefficients'!$E$2:$E$33,MATCH($C55&amp;F$2,'Scoring Coefficients'!$A$2:$A$33,0))-ROUNDUP((IFERROR((LEFT(F55,FIND(":",F55)-1)*60)+RIGHT(F55,LEN(F55)-FIND(":",F55)),F55)*INDEX('Age Factors'!$C$2:$AJ$24,MATCH(F$2,'Age Factors'!$B$2:$B$24,0),MATCH($C55&amp;IF($D55&lt;30,30,FLOOR($D55/5,1)*5),'Age Factors'!$C$1:$AJ$1,0))),2))^INDEX('Scoring Coefficients'!$F$2:$F$33,MATCH($C55&amp;F$2,'Scoring Coefficients'!$A$2:$A$33,0)))),0),0)</f>
        <v>0</v>
      </c>
      <c r="H55" s="28"/>
      <c r="I55" s="37">
        <f>IF(AND(H55&lt;&gt;0,H55&lt;&gt;"",$D55&lt;&gt;""),IFERROR(INT(INDEX('Scoring Coefficients'!$D$2:$D$33,MATCH($C55&amp;H$2,'Scoring Coefficients'!$A$2:$A$33,0))*(((INT((H55*100)*INDEX('Age Factors'!$C$2:$AJ$24,MATCH(H$2,'Age Factors'!$B$2:$B$24,0),MATCH($C55&amp;IF($D55&lt;30,30,FLOOR($D55/5,1)*5),'Age Factors'!$C$1:$AJ$1,0))))-INDEX('Scoring Coefficients'!$E$2:$E$33,MATCH($C55&amp;H$2,'Scoring Coefficients'!$A$2:$A$33,0)))^INDEX('Scoring Coefficients'!$F$2:$F$33,MATCH($C55&amp;H$2,'Scoring Coefficients'!$A$2:$A$33,0)))),0),0)</f>
        <v>0</v>
      </c>
      <c r="J55" s="28"/>
      <c r="K55" s="37">
        <f>IF(AND(J55&lt;&gt;0,J55&lt;&gt;"",$D55&lt;&gt;""),IFERROR(INT(INDEX('Scoring Coefficients'!$D$2:$D$41,MATCH($C55&amp;J$2,'Scoring Coefficients'!$A$2:$A$41,0))*((ROUNDDOWN((J55*INDEX('Age Factors'!$C$2:$AJ$28,MATCH(J$2,'Age Factors'!$B$2:$B$28,0),MATCH($C55&amp;IF($D55&lt;30,30,FLOOR($D55/5,1)*5),'Age Factors'!$C$1:$AJ$1,0))),2)-INDEX('Scoring Coefficients'!$E$2:$E$41,MATCH($C55&amp;J$2,'Scoring Coefficients'!$A$2:$A$41,0)))^INDEX('Scoring Coefficients'!$F$2:$F$41,MATCH($C55&amp;J$2,'Scoring Coefficients'!$A$2:$A$41,0)))),0),0)</f>
        <v>0</v>
      </c>
      <c r="L55" s="28"/>
      <c r="M55" s="37">
        <f>IF(AND(L55&lt;&gt;0,L55&lt;&gt;"",$D55&lt;&gt;""),IFERROR(INT(INDEX('Scoring Coefficients'!$D$2:$D$33,MATCH($C55&amp;L$2,'Scoring Coefficients'!$A$2:$A$33,0))*(((INT((L55*100)*INDEX('Age Factors'!$C$2:$AJ$24,MATCH(L$2,'Age Factors'!$B$2:$B$24,0),MATCH($C55&amp;IF($D55&lt;30,30,FLOOR($D55/5,1)*5),'Age Factors'!$C$1:$AJ$1,0))))-INDEX('Scoring Coefficients'!$E$2:$E$33,MATCH($C55&amp;L$2,'Scoring Coefficients'!$A$2:$A$33,0)))^INDEX('Scoring Coefficients'!$F$2:$F$33,MATCH($C55&amp;L$2,'Scoring Coefficients'!$A$2:$A$33,0)))),0),0)</f>
        <v>0</v>
      </c>
      <c r="N55" s="29"/>
      <c r="O55" s="37">
        <f>IF(AND(N55&lt;&gt;0,N55&lt;&gt;"",$D55&lt;&gt;""),IFERROR(INT(INDEX('Scoring Coefficients'!$D$2:$D$33,MATCH($C55&amp;N$2,'Scoring Coefficients'!$A$2:$A$33,0))*((INDEX('Scoring Coefficients'!$E$2:$E$33,MATCH($C55&amp;N$2,'Scoring Coefficients'!$A$2:$A$33,0))-ROUNDUP((IFERROR((LEFT(N55,FIND(":",N55)-1)*60)+RIGHT(N55,LEN(N55)-FIND(":",N55)),N55)*INDEX('Age Factors'!$C$2:$AJ$24,MATCH(N$2,'Age Factors'!$B$2:$B$24,0),MATCH($C55&amp;IF($D55&lt;30,30,FLOOR($D55/5,1)*5),'Age Factors'!$C$1:$AJ$1,0))),2))^INDEX('Scoring Coefficients'!$F$2:$F$33,MATCH($C55&amp;N$2,'Scoring Coefficients'!$A$2:$A$33,0)))),0),0)</f>
        <v>0</v>
      </c>
    </row>
    <row r="56" spans="1:15" ht="15" customHeight="1" x14ac:dyDescent="0.25">
      <c r="A56" s="40"/>
      <c r="B56" s="40"/>
      <c r="C56" s="42"/>
      <c r="D56" s="44"/>
      <c r="E56" s="46"/>
      <c r="F56" s="29"/>
      <c r="G56" s="38"/>
      <c r="H56" s="34"/>
      <c r="I56" s="38"/>
      <c r="J56" s="34"/>
      <c r="K56" s="38"/>
      <c r="L56" s="31"/>
      <c r="M56" s="38"/>
      <c r="N56" s="32"/>
      <c r="O56" s="38"/>
    </row>
    <row r="57" spans="1:15" ht="15" customHeight="1" x14ac:dyDescent="0.25">
      <c r="A57" s="39"/>
      <c r="B57" s="39"/>
      <c r="C57" s="41" t="s">
        <v>76</v>
      </c>
      <c r="D57" s="43"/>
      <c r="E57" s="45">
        <f>IFERROR(SUM(G57,I57,K57,M57,O57),0)</f>
        <v>0</v>
      </c>
      <c r="F57" s="26"/>
      <c r="G57" s="37">
        <f>IF(AND(F57&lt;&gt;0,F57&lt;&gt;"",$D57&lt;&gt;""),IFERROR(INT(INDEX('Scoring Coefficients'!$D$2:$D$33,MATCH($C57&amp;F$2,'Scoring Coefficients'!$A$2:$A$33,0))*((INDEX('Scoring Coefficients'!$E$2:$E$33,MATCH($C57&amp;F$2,'Scoring Coefficients'!$A$2:$A$33,0))-ROUNDUP((IFERROR((LEFT(F57,FIND(":",F57)-1)*60)+RIGHT(F57,LEN(F57)-FIND(":",F57)),F57)*INDEX('Age Factors'!$C$2:$AJ$24,MATCH(F$2,'Age Factors'!$B$2:$B$24,0),MATCH($C57&amp;IF($D57&lt;30,30,FLOOR($D57/5,1)*5),'Age Factors'!$C$1:$AJ$1,0))),2))^INDEX('Scoring Coefficients'!$F$2:$F$33,MATCH($C57&amp;F$2,'Scoring Coefficients'!$A$2:$A$33,0)))),0),0)</f>
        <v>0</v>
      </c>
      <c r="H57" s="28"/>
      <c r="I57" s="37">
        <f>IF(AND(H57&lt;&gt;0,H57&lt;&gt;"",$D57&lt;&gt;""),IFERROR(INT(INDEX('Scoring Coefficients'!$D$2:$D$33,MATCH($C57&amp;H$2,'Scoring Coefficients'!$A$2:$A$33,0))*(((INT((H57*100)*INDEX('Age Factors'!$C$2:$AJ$24,MATCH(H$2,'Age Factors'!$B$2:$B$24,0),MATCH($C57&amp;IF($D57&lt;30,30,FLOOR($D57/5,1)*5),'Age Factors'!$C$1:$AJ$1,0))))-INDEX('Scoring Coefficients'!$E$2:$E$33,MATCH($C57&amp;H$2,'Scoring Coefficients'!$A$2:$A$33,0)))^INDEX('Scoring Coefficients'!$F$2:$F$33,MATCH($C57&amp;H$2,'Scoring Coefficients'!$A$2:$A$33,0)))),0),0)</f>
        <v>0</v>
      </c>
      <c r="J57" s="28"/>
      <c r="K57" s="37">
        <f>IF(AND(J57&lt;&gt;0,J57&lt;&gt;"",$D57&lt;&gt;""),IFERROR(INT(INDEX('Scoring Coefficients'!$D$2:$D$41,MATCH($C57&amp;J$2,'Scoring Coefficients'!$A$2:$A$41,0))*((ROUNDDOWN((J57*INDEX('Age Factors'!$C$2:$AJ$28,MATCH(J$2,'Age Factors'!$B$2:$B$28,0),MATCH($C57&amp;IF($D57&lt;30,30,FLOOR($D57/5,1)*5),'Age Factors'!$C$1:$AJ$1,0))),2)-INDEX('Scoring Coefficients'!$E$2:$E$41,MATCH($C57&amp;J$2,'Scoring Coefficients'!$A$2:$A$41,0)))^INDEX('Scoring Coefficients'!$F$2:$F$41,MATCH($C57&amp;J$2,'Scoring Coefficients'!$A$2:$A$41,0)))),0),0)</f>
        <v>0</v>
      </c>
      <c r="L57" s="28"/>
      <c r="M57" s="37">
        <f>IF(AND(L57&lt;&gt;0,L57&lt;&gt;"",$D57&lt;&gt;""),IFERROR(INT(INDEX('Scoring Coefficients'!$D$2:$D$33,MATCH($C57&amp;L$2,'Scoring Coefficients'!$A$2:$A$33,0))*(((INT((L57*100)*INDEX('Age Factors'!$C$2:$AJ$24,MATCH(L$2,'Age Factors'!$B$2:$B$24,0),MATCH($C57&amp;IF($D57&lt;30,30,FLOOR($D57/5,1)*5),'Age Factors'!$C$1:$AJ$1,0))))-INDEX('Scoring Coefficients'!$E$2:$E$33,MATCH($C57&amp;L$2,'Scoring Coefficients'!$A$2:$A$33,0)))^INDEX('Scoring Coefficients'!$F$2:$F$33,MATCH($C57&amp;L$2,'Scoring Coefficients'!$A$2:$A$33,0)))),0),0)</f>
        <v>0</v>
      </c>
      <c r="N57" s="29"/>
      <c r="O57" s="37">
        <f>IF(AND(N57&lt;&gt;0,N57&lt;&gt;"",$D57&lt;&gt;""),IFERROR(INT(INDEX('Scoring Coefficients'!$D$2:$D$33,MATCH($C57&amp;N$2,'Scoring Coefficients'!$A$2:$A$33,0))*((INDEX('Scoring Coefficients'!$E$2:$E$33,MATCH($C57&amp;N$2,'Scoring Coefficients'!$A$2:$A$33,0))-ROUNDUP((IFERROR((LEFT(N57,FIND(":",N57)-1)*60)+RIGHT(N57,LEN(N57)-FIND(":",N57)),N57)*INDEX('Age Factors'!$C$2:$AJ$24,MATCH(N$2,'Age Factors'!$B$2:$B$24,0),MATCH($C57&amp;IF($D57&lt;30,30,FLOOR($D57/5,1)*5),'Age Factors'!$C$1:$AJ$1,0))),2))^INDEX('Scoring Coefficients'!$F$2:$F$33,MATCH($C57&amp;N$2,'Scoring Coefficients'!$A$2:$A$33,0)))),0),0)</f>
        <v>0</v>
      </c>
    </row>
    <row r="58" spans="1:15" ht="15" customHeight="1" x14ac:dyDescent="0.25">
      <c r="A58" s="40"/>
      <c r="B58" s="40"/>
      <c r="C58" s="42"/>
      <c r="D58" s="44"/>
      <c r="E58" s="46"/>
      <c r="F58" s="29"/>
      <c r="G58" s="38"/>
      <c r="H58" s="34"/>
      <c r="I58" s="38"/>
      <c r="J58" s="34"/>
      <c r="K58" s="38"/>
      <c r="L58" s="31"/>
      <c r="M58" s="38"/>
      <c r="N58" s="32"/>
      <c r="O58" s="38"/>
    </row>
    <row r="59" spans="1:15" ht="15" customHeight="1" x14ac:dyDescent="0.25">
      <c r="A59" s="39"/>
      <c r="B59" s="39"/>
      <c r="C59" s="41" t="s">
        <v>76</v>
      </c>
      <c r="D59" s="43"/>
      <c r="E59" s="45">
        <f>IFERROR(SUM(G59,I59,K59,M59,O59),0)</f>
        <v>0</v>
      </c>
      <c r="F59" s="26"/>
      <c r="G59" s="37">
        <f>IF(AND(F59&lt;&gt;0,F59&lt;&gt;"",$D59&lt;&gt;""),IFERROR(INT(INDEX('Scoring Coefficients'!$D$2:$D$33,MATCH($C59&amp;F$2,'Scoring Coefficients'!$A$2:$A$33,0))*((INDEX('Scoring Coefficients'!$E$2:$E$33,MATCH($C59&amp;F$2,'Scoring Coefficients'!$A$2:$A$33,0))-ROUNDUP((IFERROR((LEFT(F59,FIND(":",F59)-1)*60)+RIGHT(F59,LEN(F59)-FIND(":",F59)),F59)*INDEX('Age Factors'!$C$2:$AJ$24,MATCH(F$2,'Age Factors'!$B$2:$B$24,0),MATCH($C59&amp;IF($D59&lt;30,30,FLOOR($D59/5,1)*5),'Age Factors'!$C$1:$AJ$1,0))),2))^INDEX('Scoring Coefficients'!$F$2:$F$33,MATCH($C59&amp;F$2,'Scoring Coefficients'!$A$2:$A$33,0)))),0),0)</f>
        <v>0</v>
      </c>
      <c r="H59" s="28"/>
      <c r="I59" s="37">
        <f>IF(AND(H59&lt;&gt;0,H59&lt;&gt;"",$D59&lt;&gt;""),IFERROR(INT(INDEX('Scoring Coefficients'!$D$2:$D$33,MATCH($C59&amp;H$2,'Scoring Coefficients'!$A$2:$A$33,0))*(((INT((H59*100)*INDEX('Age Factors'!$C$2:$AJ$24,MATCH(H$2,'Age Factors'!$B$2:$B$24,0),MATCH($C59&amp;IF($D59&lt;30,30,FLOOR($D59/5,1)*5),'Age Factors'!$C$1:$AJ$1,0))))-INDEX('Scoring Coefficients'!$E$2:$E$33,MATCH($C59&amp;H$2,'Scoring Coefficients'!$A$2:$A$33,0)))^INDEX('Scoring Coefficients'!$F$2:$F$33,MATCH($C59&amp;H$2,'Scoring Coefficients'!$A$2:$A$33,0)))),0),0)</f>
        <v>0</v>
      </c>
      <c r="J59" s="28"/>
      <c r="K59" s="37">
        <f>IF(AND(J59&lt;&gt;0,J59&lt;&gt;"",$D59&lt;&gt;""),IFERROR(INT(INDEX('Scoring Coefficients'!$D$2:$D$41,MATCH($C59&amp;J$2,'Scoring Coefficients'!$A$2:$A$41,0))*((ROUNDDOWN((J59*INDEX('Age Factors'!$C$2:$AJ$28,MATCH(J$2,'Age Factors'!$B$2:$B$28,0),MATCH($C59&amp;IF($D59&lt;30,30,FLOOR($D59/5,1)*5),'Age Factors'!$C$1:$AJ$1,0))),2)-INDEX('Scoring Coefficients'!$E$2:$E$41,MATCH($C59&amp;J$2,'Scoring Coefficients'!$A$2:$A$41,0)))^INDEX('Scoring Coefficients'!$F$2:$F$41,MATCH($C59&amp;J$2,'Scoring Coefficients'!$A$2:$A$41,0)))),0),0)</f>
        <v>0</v>
      </c>
      <c r="L59" s="28"/>
      <c r="M59" s="37">
        <f>IF(AND(L59&lt;&gt;0,L59&lt;&gt;"",$D59&lt;&gt;""),IFERROR(INT(INDEX('Scoring Coefficients'!$D$2:$D$33,MATCH($C59&amp;L$2,'Scoring Coefficients'!$A$2:$A$33,0))*(((INT((L59*100)*INDEX('Age Factors'!$C$2:$AJ$24,MATCH(L$2,'Age Factors'!$B$2:$B$24,0),MATCH($C59&amp;IF($D59&lt;30,30,FLOOR($D59/5,1)*5),'Age Factors'!$C$1:$AJ$1,0))))-INDEX('Scoring Coefficients'!$E$2:$E$33,MATCH($C59&amp;L$2,'Scoring Coefficients'!$A$2:$A$33,0)))^INDEX('Scoring Coefficients'!$F$2:$F$33,MATCH($C59&amp;L$2,'Scoring Coefficients'!$A$2:$A$33,0)))),0),0)</f>
        <v>0</v>
      </c>
      <c r="N59" s="29"/>
      <c r="O59" s="37">
        <f>IF(AND(N59&lt;&gt;0,N59&lt;&gt;"",$D59&lt;&gt;""),IFERROR(INT(INDEX('Scoring Coefficients'!$D$2:$D$33,MATCH($C59&amp;N$2,'Scoring Coefficients'!$A$2:$A$33,0))*((INDEX('Scoring Coefficients'!$E$2:$E$33,MATCH($C59&amp;N$2,'Scoring Coefficients'!$A$2:$A$33,0))-ROUNDUP((IFERROR((LEFT(N59,FIND(":",N59)-1)*60)+RIGHT(N59,LEN(N59)-FIND(":",N59)),N59)*INDEX('Age Factors'!$C$2:$AJ$24,MATCH(N$2,'Age Factors'!$B$2:$B$24,0),MATCH($C59&amp;IF($D59&lt;30,30,FLOOR($D59/5,1)*5),'Age Factors'!$C$1:$AJ$1,0))),2))^INDEX('Scoring Coefficients'!$F$2:$F$33,MATCH($C59&amp;N$2,'Scoring Coefficients'!$A$2:$A$33,0)))),0),0)</f>
        <v>0</v>
      </c>
    </row>
    <row r="60" spans="1:15" ht="15" customHeight="1" x14ac:dyDescent="0.25">
      <c r="A60" s="40"/>
      <c r="B60" s="40"/>
      <c r="C60" s="42"/>
      <c r="D60" s="44"/>
      <c r="E60" s="46"/>
      <c r="F60" s="29"/>
      <c r="G60" s="38"/>
      <c r="H60" s="34"/>
      <c r="I60" s="38"/>
      <c r="J60" s="34"/>
      <c r="K60" s="38"/>
      <c r="L60" s="31"/>
      <c r="M60" s="38"/>
      <c r="N60" s="32"/>
      <c r="O60" s="38"/>
    </row>
    <row r="61" spans="1:15" ht="15" customHeight="1" x14ac:dyDescent="0.25">
      <c r="A61" s="39"/>
      <c r="B61" s="39"/>
      <c r="C61" s="41" t="s">
        <v>76</v>
      </c>
      <c r="D61" s="43"/>
      <c r="E61" s="45">
        <f>IFERROR(SUM(G61,I61,K61,M61,O61),0)</f>
        <v>0</v>
      </c>
      <c r="F61" s="26"/>
      <c r="G61" s="37">
        <f>IF(AND(F61&lt;&gt;0,F61&lt;&gt;"",$D61&lt;&gt;""),IFERROR(INT(INDEX('Scoring Coefficients'!$D$2:$D$33,MATCH($C61&amp;F$2,'Scoring Coefficients'!$A$2:$A$33,0))*((INDEX('Scoring Coefficients'!$E$2:$E$33,MATCH($C61&amp;F$2,'Scoring Coefficients'!$A$2:$A$33,0))-ROUNDUP((IFERROR((LEFT(F61,FIND(":",F61)-1)*60)+RIGHT(F61,LEN(F61)-FIND(":",F61)),F61)*INDEX('Age Factors'!$C$2:$AJ$24,MATCH(F$2,'Age Factors'!$B$2:$B$24,0),MATCH($C61&amp;IF($D61&lt;30,30,FLOOR($D61/5,1)*5),'Age Factors'!$C$1:$AJ$1,0))),2))^INDEX('Scoring Coefficients'!$F$2:$F$33,MATCH($C61&amp;F$2,'Scoring Coefficients'!$A$2:$A$33,0)))),0),0)</f>
        <v>0</v>
      </c>
      <c r="H61" s="28"/>
      <c r="I61" s="37">
        <f>IF(AND(H61&lt;&gt;0,H61&lt;&gt;"",$D61&lt;&gt;""),IFERROR(INT(INDEX('Scoring Coefficients'!$D$2:$D$33,MATCH($C61&amp;H$2,'Scoring Coefficients'!$A$2:$A$33,0))*(((INT((H61*100)*INDEX('Age Factors'!$C$2:$AJ$24,MATCH(H$2,'Age Factors'!$B$2:$B$24,0),MATCH($C61&amp;IF($D61&lt;30,30,FLOOR($D61/5,1)*5),'Age Factors'!$C$1:$AJ$1,0))))-INDEX('Scoring Coefficients'!$E$2:$E$33,MATCH($C61&amp;H$2,'Scoring Coefficients'!$A$2:$A$33,0)))^INDEX('Scoring Coefficients'!$F$2:$F$33,MATCH($C61&amp;H$2,'Scoring Coefficients'!$A$2:$A$33,0)))),0),0)</f>
        <v>0</v>
      </c>
      <c r="J61" s="28"/>
      <c r="K61" s="37">
        <f>IF(AND(J61&lt;&gt;0,J61&lt;&gt;"",$D61&lt;&gt;""),IFERROR(INT(INDEX('Scoring Coefficients'!$D$2:$D$41,MATCH($C61&amp;J$2,'Scoring Coefficients'!$A$2:$A$41,0))*((ROUNDDOWN((J61*INDEX('Age Factors'!$C$2:$AJ$28,MATCH(J$2,'Age Factors'!$B$2:$B$28,0),MATCH($C61&amp;IF($D61&lt;30,30,FLOOR($D61/5,1)*5),'Age Factors'!$C$1:$AJ$1,0))),2)-INDEX('Scoring Coefficients'!$E$2:$E$41,MATCH($C61&amp;J$2,'Scoring Coefficients'!$A$2:$A$41,0)))^INDEX('Scoring Coefficients'!$F$2:$F$41,MATCH($C61&amp;J$2,'Scoring Coefficients'!$A$2:$A$41,0)))),0),0)</f>
        <v>0</v>
      </c>
      <c r="L61" s="28"/>
      <c r="M61" s="37">
        <f>IF(AND(L61&lt;&gt;0,L61&lt;&gt;"",$D61&lt;&gt;""),IFERROR(INT(INDEX('Scoring Coefficients'!$D$2:$D$33,MATCH($C61&amp;L$2,'Scoring Coefficients'!$A$2:$A$33,0))*(((INT((L61*100)*INDEX('Age Factors'!$C$2:$AJ$24,MATCH(L$2,'Age Factors'!$B$2:$B$24,0),MATCH($C61&amp;IF($D61&lt;30,30,FLOOR($D61/5,1)*5),'Age Factors'!$C$1:$AJ$1,0))))-INDEX('Scoring Coefficients'!$E$2:$E$33,MATCH($C61&amp;L$2,'Scoring Coefficients'!$A$2:$A$33,0)))^INDEX('Scoring Coefficients'!$F$2:$F$33,MATCH($C61&amp;L$2,'Scoring Coefficients'!$A$2:$A$33,0)))),0),0)</f>
        <v>0</v>
      </c>
      <c r="N61" s="29"/>
      <c r="O61" s="37">
        <f>IF(AND(N61&lt;&gt;0,N61&lt;&gt;"",$D61&lt;&gt;""),IFERROR(INT(INDEX('Scoring Coefficients'!$D$2:$D$33,MATCH($C61&amp;N$2,'Scoring Coefficients'!$A$2:$A$33,0))*((INDEX('Scoring Coefficients'!$E$2:$E$33,MATCH($C61&amp;N$2,'Scoring Coefficients'!$A$2:$A$33,0))-ROUNDUP((IFERROR((LEFT(N61,FIND(":",N61)-1)*60)+RIGHT(N61,LEN(N61)-FIND(":",N61)),N61)*INDEX('Age Factors'!$C$2:$AJ$24,MATCH(N$2,'Age Factors'!$B$2:$B$24,0),MATCH($C61&amp;IF($D61&lt;30,30,FLOOR($D61/5,1)*5),'Age Factors'!$C$1:$AJ$1,0))),2))^INDEX('Scoring Coefficients'!$F$2:$F$33,MATCH($C61&amp;N$2,'Scoring Coefficients'!$A$2:$A$33,0)))),0),0)</f>
        <v>0</v>
      </c>
    </row>
    <row r="62" spans="1:15" ht="15" customHeight="1" x14ac:dyDescent="0.25">
      <c r="A62" s="40"/>
      <c r="B62" s="40"/>
      <c r="C62" s="42"/>
      <c r="D62" s="44"/>
      <c r="E62" s="46"/>
      <c r="F62" s="29"/>
      <c r="G62" s="38"/>
      <c r="H62" s="34"/>
      <c r="I62" s="38"/>
      <c r="J62" s="34"/>
      <c r="K62" s="38"/>
      <c r="L62" s="31"/>
      <c r="M62" s="38"/>
      <c r="N62" s="32"/>
      <c r="O62" s="38"/>
    </row>
    <row r="63" spans="1:15" ht="15" customHeight="1" x14ac:dyDescent="0.25">
      <c r="A63" s="39"/>
      <c r="B63" s="39"/>
      <c r="C63" s="41" t="s">
        <v>76</v>
      </c>
      <c r="D63" s="43"/>
      <c r="E63" s="45">
        <f>IFERROR(SUM(G63,I63,K63,M63,O63),0)</f>
        <v>0</v>
      </c>
      <c r="F63" s="26"/>
      <c r="G63" s="37">
        <f>IF(AND(F63&lt;&gt;0,F63&lt;&gt;"",$D63&lt;&gt;""),IFERROR(INT(INDEX('Scoring Coefficients'!$D$2:$D$33,MATCH($C63&amp;F$2,'Scoring Coefficients'!$A$2:$A$33,0))*((INDEX('Scoring Coefficients'!$E$2:$E$33,MATCH($C63&amp;F$2,'Scoring Coefficients'!$A$2:$A$33,0))-ROUNDUP((IFERROR((LEFT(F63,FIND(":",F63)-1)*60)+RIGHT(F63,LEN(F63)-FIND(":",F63)),F63)*INDEX('Age Factors'!$C$2:$AJ$24,MATCH(F$2,'Age Factors'!$B$2:$B$24,0),MATCH($C63&amp;IF($D63&lt;30,30,FLOOR($D63/5,1)*5),'Age Factors'!$C$1:$AJ$1,0))),2))^INDEX('Scoring Coefficients'!$F$2:$F$33,MATCH($C63&amp;F$2,'Scoring Coefficients'!$A$2:$A$33,0)))),0),0)</f>
        <v>0</v>
      </c>
      <c r="H63" s="28"/>
      <c r="I63" s="37">
        <f>IF(AND(H63&lt;&gt;0,H63&lt;&gt;"",$D63&lt;&gt;""),IFERROR(INT(INDEX('Scoring Coefficients'!$D$2:$D$33,MATCH($C63&amp;H$2,'Scoring Coefficients'!$A$2:$A$33,0))*(((INT((H63*100)*INDEX('Age Factors'!$C$2:$AJ$24,MATCH(H$2,'Age Factors'!$B$2:$B$24,0),MATCH($C63&amp;IF($D63&lt;30,30,FLOOR($D63/5,1)*5),'Age Factors'!$C$1:$AJ$1,0))))-INDEX('Scoring Coefficients'!$E$2:$E$33,MATCH($C63&amp;H$2,'Scoring Coefficients'!$A$2:$A$33,0)))^INDEX('Scoring Coefficients'!$F$2:$F$33,MATCH($C63&amp;H$2,'Scoring Coefficients'!$A$2:$A$33,0)))),0),0)</f>
        <v>0</v>
      </c>
      <c r="J63" s="28"/>
      <c r="K63" s="37">
        <f>IF(AND(J63&lt;&gt;0,J63&lt;&gt;"",$D63&lt;&gt;""),IFERROR(INT(INDEX('Scoring Coefficients'!$D$2:$D$41,MATCH($C63&amp;J$2,'Scoring Coefficients'!$A$2:$A$41,0))*((ROUNDDOWN((J63*INDEX('Age Factors'!$C$2:$AJ$28,MATCH(J$2,'Age Factors'!$B$2:$B$28,0),MATCH($C63&amp;IF($D63&lt;30,30,FLOOR($D63/5,1)*5),'Age Factors'!$C$1:$AJ$1,0))),2)-INDEX('Scoring Coefficients'!$E$2:$E$41,MATCH($C63&amp;J$2,'Scoring Coefficients'!$A$2:$A$41,0)))^INDEX('Scoring Coefficients'!$F$2:$F$41,MATCH($C63&amp;J$2,'Scoring Coefficients'!$A$2:$A$41,0)))),0),0)</f>
        <v>0</v>
      </c>
      <c r="L63" s="28"/>
      <c r="M63" s="37">
        <f>IF(AND(L63&lt;&gt;0,L63&lt;&gt;"",$D63&lt;&gt;""),IFERROR(INT(INDEX('Scoring Coefficients'!$D$2:$D$33,MATCH($C63&amp;L$2,'Scoring Coefficients'!$A$2:$A$33,0))*(((INT((L63*100)*INDEX('Age Factors'!$C$2:$AJ$24,MATCH(L$2,'Age Factors'!$B$2:$B$24,0),MATCH($C63&amp;IF($D63&lt;30,30,FLOOR($D63/5,1)*5),'Age Factors'!$C$1:$AJ$1,0))))-INDEX('Scoring Coefficients'!$E$2:$E$33,MATCH($C63&amp;L$2,'Scoring Coefficients'!$A$2:$A$33,0)))^INDEX('Scoring Coefficients'!$F$2:$F$33,MATCH($C63&amp;L$2,'Scoring Coefficients'!$A$2:$A$33,0)))),0),0)</f>
        <v>0</v>
      </c>
      <c r="N63" s="29"/>
      <c r="O63" s="37">
        <f>IF(AND(N63&lt;&gt;0,N63&lt;&gt;"",$D63&lt;&gt;""),IFERROR(INT(INDEX('Scoring Coefficients'!$D$2:$D$33,MATCH($C63&amp;N$2,'Scoring Coefficients'!$A$2:$A$33,0))*((INDEX('Scoring Coefficients'!$E$2:$E$33,MATCH($C63&amp;N$2,'Scoring Coefficients'!$A$2:$A$33,0))-ROUNDUP((IFERROR((LEFT(N63,FIND(":",N63)-1)*60)+RIGHT(N63,LEN(N63)-FIND(":",N63)),N63)*INDEX('Age Factors'!$C$2:$AJ$24,MATCH(N$2,'Age Factors'!$B$2:$B$24,0),MATCH($C63&amp;IF($D63&lt;30,30,FLOOR($D63/5,1)*5),'Age Factors'!$C$1:$AJ$1,0))),2))^INDEX('Scoring Coefficients'!$F$2:$F$33,MATCH($C63&amp;N$2,'Scoring Coefficients'!$A$2:$A$33,0)))),0),0)</f>
        <v>0</v>
      </c>
    </row>
    <row r="64" spans="1:15" ht="15" customHeight="1" x14ac:dyDescent="0.25">
      <c r="A64" s="40"/>
      <c r="B64" s="40"/>
      <c r="C64" s="42"/>
      <c r="D64" s="44"/>
      <c r="E64" s="46"/>
      <c r="F64" s="29"/>
      <c r="G64" s="38"/>
      <c r="H64" s="34"/>
      <c r="I64" s="38"/>
      <c r="J64" s="34"/>
      <c r="K64" s="38"/>
      <c r="L64" s="31"/>
      <c r="M64" s="38"/>
      <c r="N64" s="32"/>
      <c r="O64" s="38"/>
    </row>
    <row r="65" spans="1:15" ht="15" customHeight="1" x14ac:dyDescent="0.25">
      <c r="A65" s="39"/>
      <c r="B65" s="39"/>
      <c r="C65" s="41" t="s">
        <v>76</v>
      </c>
      <c r="D65" s="43"/>
      <c r="E65" s="45">
        <f>IFERROR(SUM(G65,I65,K65,M65,O65),0)</f>
        <v>0</v>
      </c>
      <c r="F65" s="26"/>
      <c r="G65" s="37">
        <f>IF(AND(F65&lt;&gt;0,F65&lt;&gt;"",$D65&lt;&gt;""),IFERROR(INT(INDEX('Scoring Coefficients'!$D$2:$D$33,MATCH($C65&amp;F$2,'Scoring Coefficients'!$A$2:$A$33,0))*((INDEX('Scoring Coefficients'!$E$2:$E$33,MATCH($C65&amp;F$2,'Scoring Coefficients'!$A$2:$A$33,0))-ROUNDUP((IFERROR((LEFT(F65,FIND(":",F65)-1)*60)+RIGHT(F65,LEN(F65)-FIND(":",F65)),F65)*INDEX('Age Factors'!$C$2:$AJ$24,MATCH(F$2,'Age Factors'!$B$2:$B$24,0),MATCH($C65&amp;IF($D65&lt;30,30,FLOOR($D65/5,1)*5),'Age Factors'!$C$1:$AJ$1,0))),2))^INDEX('Scoring Coefficients'!$F$2:$F$33,MATCH($C65&amp;F$2,'Scoring Coefficients'!$A$2:$A$33,0)))),0),0)</f>
        <v>0</v>
      </c>
      <c r="H65" s="28"/>
      <c r="I65" s="37">
        <f>IF(AND(H65&lt;&gt;0,H65&lt;&gt;"",$D65&lt;&gt;""),IFERROR(INT(INDEX('Scoring Coefficients'!$D$2:$D$33,MATCH($C65&amp;H$2,'Scoring Coefficients'!$A$2:$A$33,0))*(((INT((H65*100)*INDEX('Age Factors'!$C$2:$AJ$24,MATCH(H$2,'Age Factors'!$B$2:$B$24,0),MATCH($C65&amp;IF($D65&lt;30,30,FLOOR($D65/5,1)*5),'Age Factors'!$C$1:$AJ$1,0))))-INDEX('Scoring Coefficients'!$E$2:$E$33,MATCH($C65&amp;H$2,'Scoring Coefficients'!$A$2:$A$33,0)))^INDEX('Scoring Coefficients'!$F$2:$F$33,MATCH($C65&amp;H$2,'Scoring Coefficients'!$A$2:$A$33,0)))),0),0)</f>
        <v>0</v>
      </c>
      <c r="J65" s="28"/>
      <c r="K65" s="37">
        <f>IF(AND(J65&lt;&gt;0,J65&lt;&gt;"",$D65&lt;&gt;""),IFERROR(INT(INDEX('Scoring Coefficients'!$D$2:$D$41,MATCH($C65&amp;J$2,'Scoring Coefficients'!$A$2:$A$41,0))*((ROUNDDOWN((J65*INDEX('Age Factors'!$C$2:$AJ$28,MATCH(J$2,'Age Factors'!$B$2:$B$28,0),MATCH($C65&amp;IF($D65&lt;30,30,FLOOR($D65/5,1)*5),'Age Factors'!$C$1:$AJ$1,0))),2)-INDEX('Scoring Coefficients'!$E$2:$E$41,MATCH($C65&amp;J$2,'Scoring Coefficients'!$A$2:$A$41,0)))^INDEX('Scoring Coefficients'!$F$2:$F$41,MATCH($C65&amp;J$2,'Scoring Coefficients'!$A$2:$A$41,0)))),0),0)</f>
        <v>0</v>
      </c>
      <c r="L65" s="28"/>
      <c r="M65" s="37">
        <f>IF(AND(L65&lt;&gt;0,L65&lt;&gt;"",$D65&lt;&gt;""),IFERROR(INT(INDEX('Scoring Coefficients'!$D$2:$D$33,MATCH($C65&amp;L$2,'Scoring Coefficients'!$A$2:$A$33,0))*(((INT((L65*100)*INDEX('Age Factors'!$C$2:$AJ$24,MATCH(L$2,'Age Factors'!$B$2:$B$24,0),MATCH($C65&amp;IF($D65&lt;30,30,FLOOR($D65/5,1)*5),'Age Factors'!$C$1:$AJ$1,0))))-INDEX('Scoring Coefficients'!$E$2:$E$33,MATCH($C65&amp;L$2,'Scoring Coefficients'!$A$2:$A$33,0)))^INDEX('Scoring Coefficients'!$F$2:$F$33,MATCH($C65&amp;L$2,'Scoring Coefficients'!$A$2:$A$33,0)))),0),0)</f>
        <v>0</v>
      </c>
      <c r="N65" s="29"/>
      <c r="O65" s="37">
        <f>IF(AND(N65&lt;&gt;0,N65&lt;&gt;"",$D65&lt;&gt;""),IFERROR(INT(INDEX('Scoring Coefficients'!$D$2:$D$33,MATCH($C65&amp;N$2,'Scoring Coefficients'!$A$2:$A$33,0))*((INDEX('Scoring Coefficients'!$E$2:$E$33,MATCH($C65&amp;N$2,'Scoring Coefficients'!$A$2:$A$33,0))-ROUNDUP((IFERROR((LEFT(N65,FIND(":",N65)-1)*60)+RIGHT(N65,LEN(N65)-FIND(":",N65)),N65)*INDEX('Age Factors'!$C$2:$AJ$24,MATCH(N$2,'Age Factors'!$B$2:$B$24,0),MATCH($C65&amp;IF($D65&lt;30,30,FLOOR($D65/5,1)*5),'Age Factors'!$C$1:$AJ$1,0))),2))^INDEX('Scoring Coefficients'!$F$2:$F$33,MATCH($C65&amp;N$2,'Scoring Coefficients'!$A$2:$A$33,0)))),0),0)</f>
        <v>0</v>
      </c>
    </row>
    <row r="66" spans="1:15" ht="15" customHeight="1" x14ac:dyDescent="0.25">
      <c r="A66" s="40"/>
      <c r="B66" s="40"/>
      <c r="C66" s="42"/>
      <c r="D66" s="44"/>
      <c r="E66" s="46"/>
      <c r="F66" s="29"/>
      <c r="G66" s="38"/>
      <c r="H66" s="34"/>
      <c r="I66" s="38"/>
      <c r="J66" s="34"/>
      <c r="K66" s="38"/>
      <c r="L66" s="31"/>
      <c r="M66" s="38"/>
      <c r="N66" s="32"/>
      <c r="O66" s="38"/>
    </row>
    <row r="67" spans="1:15" ht="15" customHeight="1" x14ac:dyDescent="0.25">
      <c r="A67" s="39"/>
      <c r="B67" s="39"/>
      <c r="C67" s="41" t="s">
        <v>76</v>
      </c>
      <c r="D67" s="43"/>
      <c r="E67" s="45">
        <f>IFERROR(SUM(G67,I67,K67,M67,O67),0)</f>
        <v>0</v>
      </c>
      <c r="F67" s="26"/>
      <c r="G67" s="37">
        <f>IF(AND(F67&lt;&gt;0,F67&lt;&gt;"",$D67&lt;&gt;""),IFERROR(INT(INDEX('Scoring Coefficients'!$D$2:$D$33,MATCH($C67&amp;F$2,'Scoring Coefficients'!$A$2:$A$33,0))*((INDEX('Scoring Coefficients'!$E$2:$E$33,MATCH($C67&amp;F$2,'Scoring Coefficients'!$A$2:$A$33,0))-ROUNDUP((IFERROR((LEFT(F67,FIND(":",F67)-1)*60)+RIGHT(F67,LEN(F67)-FIND(":",F67)),F67)*INDEX('Age Factors'!$C$2:$AJ$24,MATCH(F$2,'Age Factors'!$B$2:$B$24,0),MATCH($C67&amp;IF($D67&lt;30,30,FLOOR($D67/5,1)*5),'Age Factors'!$C$1:$AJ$1,0))),2))^INDEX('Scoring Coefficients'!$F$2:$F$33,MATCH($C67&amp;F$2,'Scoring Coefficients'!$A$2:$A$33,0)))),0),0)</f>
        <v>0</v>
      </c>
      <c r="H67" s="28"/>
      <c r="I67" s="37">
        <f>IF(AND(H67&lt;&gt;0,H67&lt;&gt;"",$D67&lt;&gt;""),IFERROR(INT(INDEX('Scoring Coefficients'!$D$2:$D$33,MATCH($C67&amp;H$2,'Scoring Coefficients'!$A$2:$A$33,0))*(((INT((H67*100)*INDEX('Age Factors'!$C$2:$AJ$24,MATCH(H$2,'Age Factors'!$B$2:$B$24,0),MATCH($C67&amp;IF($D67&lt;30,30,FLOOR($D67/5,1)*5),'Age Factors'!$C$1:$AJ$1,0))))-INDEX('Scoring Coefficients'!$E$2:$E$33,MATCH($C67&amp;H$2,'Scoring Coefficients'!$A$2:$A$33,0)))^INDEX('Scoring Coefficients'!$F$2:$F$33,MATCH($C67&amp;H$2,'Scoring Coefficients'!$A$2:$A$33,0)))),0),0)</f>
        <v>0</v>
      </c>
      <c r="J67" s="28"/>
      <c r="K67" s="37">
        <f>IF(AND(J67&lt;&gt;0,J67&lt;&gt;"",$D67&lt;&gt;""),IFERROR(INT(INDEX('Scoring Coefficients'!$D$2:$D$41,MATCH($C67&amp;J$2,'Scoring Coefficients'!$A$2:$A$41,0))*((ROUNDDOWN((J67*INDEX('Age Factors'!$C$2:$AJ$28,MATCH(J$2,'Age Factors'!$B$2:$B$28,0),MATCH($C67&amp;IF($D67&lt;30,30,FLOOR($D67/5,1)*5),'Age Factors'!$C$1:$AJ$1,0))),2)-INDEX('Scoring Coefficients'!$E$2:$E$41,MATCH($C67&amp;J$2,'Scoring Coefficients'!$A$2:$A$41,0)))^INDEX('Scoring Coefficients'!$F$2:$F$41,MATCH($C67&amp;J$2,'Scoring Coefficients'!$A$2:$A$41,0)))),0),0)</f>
        <v>0</v>
      </c>
      <c r="L67" s="28"/>
      <c r="M67" s="37">
        <f>IF(AND(L67&lt;&gt;0,L67&lt;&gt;"",$D67&lt;&gt;""),IFERROR(INT(INDEX('Scoring Coefficients'!$D$2:$D$33,MATCH($C67&amp;L$2,'Scoring Coefficients'!$A$2:$A$33,0))*(((INT((L67*100)*INDEX('Age Factors'!$C$2:$AJ$24,MATCH(L$2,'Age Factors'!$B$2:$B$24,0),MATCH($C67&amp;IF($D67&lt;30,30,FLOOR($D67/5,1)*5),'Age Factors'!$C$1:$AJ$1,0))))-INDEX('Scoring Coefficients'!$E$2:$E$33,MATCH($C67&amp;L$2,'Scoring Coefficients'!$A$2:$A$33,0)))^INDEX('Scoring Coefficients'!$F$2:$F$33,MATCH($C67&amp;L$2,'Scoring Coefficients'!$A$2:$A$33,0)))),0),0)</f>
        <v>0</v>
      </c>
      <c r="N67" s="29"/>
      <c r="O67" s="37">
        <f>IF(AND(N67&lt;&gt;0,N67&lt;&gt;"",$D67&lt;&gt;""),IFERROR(INT(INDEX('Scoring Coefficients'!$D$2:$D$33,MATCH($C67&amp;N$2,'Scoring Coefficients'!$A$2:$A$33,0))*((INDEX('Scoring Coefficients'!$E$2:$E$33,MATCH($C67&amp;N$2,'Scoring Coefficients'!$A$2:$A$33,0))-ROUNDUP((IFERROR((LEFT(N67,FIND(":",N67)-1)*60)+RIGHT(N67,LEN(N67)-FIND(":",N67)),N67)*INDEX('Age Factors'!$C$2:$AJ$24,MATCH(N$2,'Age Factors'!$B$2:$B$24,0),MATCH($C67&amp;IF($D67&lt;30,30,FLOOR($D67/5,1)*5),'Age Factors'!$C$1:$AJ$1,0))),2))^INDEX('Scoring Coefficients'!$F$2:$F$33,MATCH($C67&amp;N$2,'Scoring Coefficients'!$A$2:$A$33,0)))),0),0)</f>
        <v>0</v>
      </c>
    </row>
    <row r="68" spans="1:15" ht="15" customHeight="1" x14ac:dyDescent="0.25">
      <c r="A68" s="40"/>
      <c r="B68" s="40"/>
      <c r="C68" s="42"/>
      <c r="D68" s="44"/>
      <c r="E68" s="46"/>
      <c r="F68" s="29"/>
      <c r="G68" s="38"/>
      <c r="H68" s="34"/>
      <c r="I68" s="38"/>
      <c r="J68" s="34"/>
      <c r="K68" s="38"/>
      <c r="L68" s="31"/>
      <c r="M68" s="38"/>
      <c r="N68" s="32"/>
      <c r="O68" s="38"/>
    </row>
    <row r="69" spans="1:15" ht="15" customHeight="1" x14ac:dyDescent="0.25">
      <c r="A69" s="39"/>
      <c r="B69" s="39"/>
      <c r="C69" s="41" t="s">
        <v>76</v>
      </c>
      <c r="D69" s="43"/>
      <c r="E69" s="45">
        <f>IFERROR(SUM(G69,I69,K69,M69,O69),0)</f>
        <v>0</v>
      </c>
      <c r="F69" s="26"/>
      <c r="G69" s="37">
        <f>IF(AND(F69&lt;&gt;0,F69&lt;&gt;"",$D69&lt;&gt;""),IFERROR(INT(INDEX('Scoring Coefficients'!$D$2:$D$33,MATCH($C69&amp;F$2,'Scoring Coefficients'!$A$2:$A$33,0))*((INDEX('Scoring Coefficients'!$E$2:$E$33,MATCH($C69&amp;F$2,'Scoring Coefficients'!$A$2:$A$33,0))-ROUNDUP((IFERROR((LEFT(F69,FIND(":",F69)-1)*60)+RIGHT(F69,LEN(F69)-FIND(":",F69)),F69)*INDEX('Age Factors'!$C$2:$AJ$24,MATCH(F$2,'Age Factors'!$B$2:$B$24,0),MATCH($C69&amp;IF($D69&lt;30,30,FLOOR($D69/5,1)*5),'Age Factors'!$C$1:$AJ$1,0))),2))^INDEX('Scoring Coefficients'!$F$2:$F$33,MATCH($C69&amp;F$2,'Scoring Coefficients'!$A$2:$A$33,0)))),0),0)</f>
        <v>0</v>
      </c>
      <c r="H69" s="28"/>
      <c r="I69" s="37">
        <f>IF(AND(H69&lt;&gt;0,H69&lt;&gt;"",$D69&lt;&gt;""),IFERROR(INT(INDEX('Scoring Coefficients'!$D$2:$D$33,MATCH($C69&amp;H$2,'Scoring Coefficients'!$A$2:$A$33,0))*(((INT((H69*100)*INDEX('Age Factors'!$C$2:$AJ$24,MATCH(H$2,'Age Factors'!$B$2:$B$24,0),MATCH($C69&amp;IF($D69&lt;30,30,FLOOR($D69/5,1)*5),'Age Factors'!$C$1:$AJ$1,0))))-INDEX('Scoring Coefficients'!$E$2:$E$33,MATCH($C69&amp;H$2,'Scoring Coefficients'!$A$2:$A$33,0)))^INDEX('Scoring Coefficients'!$F$2:$F$33,MATCH($C69&amp;H$2,'Scoring Coefficients'!$A$2:$A$33,0)))),0),0)</f>
        <v>0</v>
      </c>
      <c r="J69" s="28"/>
      <c r="K69" s="37">
        <f>IF(AND(J69&lt;&gt;0,J69&lt;&gt;"",$D69&lt;&gt;""),IFERROR(INT(INDEX('Scoring Coefficients'!$D$2:$D$41,MATCH($C69&amp;J$2,'Scoring Coefficients'!$A$2:$A$41,0))*((ROUNDDOWN((J69*INDEX('Age Factors'!$C$2:$AJ$28,MATCH(J$2,'Age Factors'!$B$2:$B$28,0),MATCH($C69&amp;IF($D69&lt;30,30,FLOOR($D69/5,1)*5),'Age Factors'!$C$1:$AJ$1,0))),2)-INDEX('Scoring Coefficients'!$E$2:$E$41,MATCH($C69&amp;J$2,'Scoring Coefficients'!$A$2:$A$41,0)))^INDEX('Scoring Coefficients'!$F$2:$F$41,MATCH($C69&amp;J$2,'Scoring Coefficients'!$A$2:$A$41,0)))),0),0)</f>
        <v>0</v>
      </c>
      <c r="L69" s="28"/>
      <c r="M69" s="37">
        <f>IF(AND(L69&lt;&gt;0,L69&lt;&gt;"",$D69&lt;&gt;""),IFERROR(INT(INDEX('Scoring Coefficients'!$D$2:$D$33,MATCH($C69&amp;L$2,'Scoring Coefficients'!$A$2:$A$33,0))*(((INT((L69*100)*INDEX('Age Factors'!$C$2:$AJ$24,MATCH(L$2,'Age Factors'!$B$2:$B$24,0),MATCH($C69&amp;IF($D69&lt;30,30,FLOOR($D69/5,1)*5),'Age Factors'!$C$1:$AJ$1,0))))-INDEX('Scoring Coefficients'!$E$2:$E$33,MATCH($C69&amp;L$2,'Scoring Coefficients'!$A$2:$A$33,0)))^INDEX('Scoring Coefficients'!$F$2:$F$33,MATCH($C69&amp;L$2,'Scoring Coefficients'!$A$2:$A$33,0)))),0),0)</f>
        <v>0</v>
      </c>
      <c r="N69" s="29"/>
      <c r="O69" s="37">
        <f>IF(AND(N69&lt;&gt;0,N69&lt;&gt;"",$D69&lt;&gt;""),IFERROR(INT(INDEX('Scoring Coefficients'!$D$2:$D$33,MATCH($C69&amp;N$2,'Scoring Coefficients'!$A$2:$A$33,0))*((INDEX('Scoring Coefficients'!$E$2:$E$33,MATCH($C69&amp;N$2,'Scoring Coefficients'!$A$2:$A$33,0))-ROUNDUP((IFERROR((LEFT(N69,FIND(":",N69)-1)*60)+RIGHT(N69,LEN(N69)-FIND(":",N69)),N69)*INDEX('Age Factors'!$C$2:$AJ$24,MATCH(N$2,'Age Factors'!$B$2:$B$24,0),MATCH($C69&amp;IF($D69&lt;30,30,FLOOR($D69/5,1)*5),'Age Factors'!$C$1:$AJ$1,0))),2))^INDEX('Scoring Coefficients'!$F$2:$F$33,MATCH($C69&amp;N$2,'Scoring Coefficients'!$A$2:$A$33,0)))),0),0)</f>
        <v>0</v>
      </c>
    </row>
    <row r="70" spans="1:15" ht="15" customHeight="1" x14ac:dyDescent="0.25">
      <c r="A70" s="40"/>
      <c r="B70" s="40"/>
      <c r="C70" s="42"/>
      <c r="D70" s="44"/>
      <c r="E70" s="46"/>
      <c r="F70" s="29"/>
      <c r="G70" s="38"/>
      <c r="H70" s="34"/>
      <c r="I70" s="38"/>
      <c r="J70" s="34"/>
      <c r="K70" s="38"/>
      <c r="L70" s="31"/>
      <c r="M70" s="38"/>
      <c r="N70" s="32"/>
      <c r="O70" s="38"/>
    </row>
    <row r="71" spans="1:15" ht="15" customHeight="1" x14ac:dyDescent="0.25">
      <c r="A71" s="39"/>
      <c r="B71" s="39"/>
      <c r="C71" s="41" t="s">
        <v>76</v>
      </c>
      <c r="D71" s="43"/>
      <c r="E71" s="45">
        <f>IFERROR(SUM(G71,I71,K71,M71,O71),0)</f>
        <v>0</v>
      </c>
      <c r="F71" s="26"/>
      <c r="G71" s="37">
        <f>IF(AND(F71&lt;&gt;0,F71&lt;&gt;"",$D71&lt;&gt;""),IFERROR(INT(INDEX('Scoring Coefficients'!$D$2:$D$33,MATCH($C71&amp;F$2,'Scoring Coefficients'!$A$2:$A$33,0))*((INDEX('Scoring Coefficients'!$E$2:$E$33,MATCH($C71&amp;F$2,'Scoring Coefficients'!$A$2:$A$33,0))-ROUNDUP((IFERROR((LEFT(F71,FIND(":",F71)-1)*60)+RIGHT(F71,LEN(F71)-FIND(":",F71)),F71)*INDEX('Age Factors'!$C$2:$AJ$24,MATCH(F$2,'Age Factors'!$B$2:$B$24,0),MATCH($C71&amp;IF($D71&lt;30,30,FLOOR($D71/5,1)*5),'Age Factors'!$C$1:$AJ$1,0))),2))^INDEX('Scoring Coefficients'!$F$2:$F$33,MATCH($C71&amp;F$2,'Scoring Coefficients'!$A$2:$A$33,0)))),0),0)</f>
        <v>0</v>
      </c>
      <c r="H71" s="28"/>
      <c r="I71" s="37">
        <f>IF(AND(H71&lt;&gt;0,H71&lt;&gt;"",$D71&lt;&gt;""),IFERROR(INT(INDEX('Scoring Coefficients'!$D$2:$D$33,MATCH($C71&amp;H$2,'Scoring Coefficients'!$A$2:$A$33,0))*(((INT((H71*100)*INDEX('Age Factors'!$C$2:$AJ$24,MATCH(H$2,'Age Factors'!$B$2:$B$24,0),MATCH($C71&amp;IF($D71&lt;30,30,FLOOR($D71/5,1)*5),'Age Factors'!$C$1:$AJ$1,0))))-INDEX('Scoring Coefficients'!$E$2:$E$33,MATCH($C71&amp;H$2,'Scoring Coefficients'!$A$2:$A$33,0)))^INDEX('Scoring Coefficients'!$F$2:$F$33,MATCH($C71&amp;H$2,'Scoring Coefficients'!$A$2:$A$33,0)))),0),0)</f>
        <v>0</v>
      </c>
      <c r="J71" s="28"/>
      <c r="K71" s="37">
        <f>IF(AND(J71&lt;&gt;0,J71&lt;&gt;"",$D71&lt;&gt;""),IFERROR(INT(INDEX('Scoring Coefficients'!$D$2:$D$41,MATCH($C71&amp;J$2,'Scoring Coefficients'!$A$2:$A$41,0))*((ROUNDDOWN((J71*INDEX('Age Factors'!$C$2:$AJ$28,MATCH(J$2,'Age Factors'!$B$2:$B$28,0),MATCH($C71&amp;IF($D71&lt;30,30,FLOOR($D71/5,1)*5),'Age Factors'!$C$1:$AJ$1,0))),2)-INDEX('Scoring Coefficients'!$E$2:$E$41,MATCH($C71&amp;J$2,'Scoring Coefficients'!$A$2:$A$41,0)))^INDEX('Scoring Coefficients'!$F$2:$F$41,MATCH($C71&amp;J$2,'Scoring Coefficients'!$A$2:$A$41,0)))),0),0)</f>
        <v>0</v>
      </c>
      <c r="L71" s="28"/>
      <c r="M71" s="37">
        <f>IF(AND(L71&lt;&gt;0,L71&lt;&gt;"",$D71&lt;&gt;""),IFERROR(INT(INDEX('Scoring Coefficients'!$D$2:$D$33,MATCH($C71&amp;L$2,'Scoring Coefficients'!$A$2:$A$33,0))*(((INT((L71*100)*INDEX('Age Factors'!$C$2:$AJ$24,MATCH(L$2,'Age Factors'!$B$2:$B$24,0),MATCH($C71&amp;IF($D71&lt;30,30,FLOOR($D71/5,1)*5),'Age Factors'!$C$1:$AJ$1,0))))-INDEX('Scoring Coefficients'!$E$2:$E$33,MATCH($C71&amp;L$2,'Scoring Coefficients'!$A$2:$A$33,0)))^INDEX('Scoring Coefficients'!$F$2:$F$33,MATCH($C71&amp;L$2,'Scoring Coefficients'!$A$2:$A$33,0)))),0),0)</f>
        <v>0</v>
      </c>
      <c r="N71" s="29"/>
      <c r="O71" s="37">
        <f>IF(AND(N71&lt;&gt;0,N71&lt;&gt;"",$D71&lt;&gt;""),IFERROR(INT(INDEX('Scoring Coefficients'!$D$2:$D$33,MATCH($C71&amp;N$2,'Scoring Coefficients'!$A$2:$A$33,0))*((INDEX('Scoring Coefficients'!$E$2:$E$33,MATCH($C71&amp;N$2,'Scoring Coefficients'!$A$2:$A$33,0))-ROUNDUP((IFERROR((LEFT(N71,FIND(":",N71)-1)*60)+RIGHT(N71,LEN(N71)-FIND(":",N71)),N71)*INDEX('Age Factors'!$C$2:$AJ$24,MATCH(N$2,'Age Factors'!$B$2:$B$24,0),MATCH($C71&amp;IF($D71&lt;30,30,FLOOR($D71/5,1)*5),'Age Factors'!$C$1:$AJ$1,0))),2))^INDEX('Scoring Coefficients'!$F$2:$F$33,MATCH($C71&amp;N$2,'Scoring Coefficients'!$A$2:$A$33,0)))),0),0)</f>
        <v>0</v>
      </c>
    </row>
    <row r="72" spans="1:15" ht="15" customHeight="1" x14ac:dyDescent="0.25">
      <c r="A72" s="40"/>
      <c r="B72" s="40"/>
      <c r="C72" s="42"/>
      <c r="D72" s="44"/>
      <c r="E72" s="46"/>
      <c r="F72" s="29"/>
      <c r="G72" s="38"/>
      <c r="H72" s="34"/>
      <c r="I72" s="38"/>
      <c r="J72" s="34"/>
      <c r="K72" s="38"/>
      <c r="L72" s="31"/>
      <c r="M72" s="38"/>
      <c r="N72" s="32"/>
      <c r="O72" s="38"/>
    </row>
    <row r="73" spans="1:15" ht="15" customHeight="1" x14ac:dyDescent="0.25">
      <c r="A73" s="39"/>
      <c r="B73" s="39"/>
      <c r="C73" s="41" t="s">
        <v>76</v>
      </c>
      <c r="D73" s="43"/>
      <c r="E73" s="45">
        <f>IFERROR(SUM(G73,I73,K73,M73,O73),0)</f>
        <v>0</v>
      </c>
      <c r="F73" s="26"/>
      <c r="G73" s="37">
        <f>IF(AND(F73&lt;&gt;0,F73&lt;&gt;"",$D73&lt;&gt;""),IFERROR(INT(INDEX('Scoring Coefficients'!$D$2:$D$33,MATCH($C73&amp;F$2,'Scoring Coefficients'!$A$2:$A$33,0))*((INDEX('Scoring Coefficients'!$E$2:$E$33,MATCH($C73&amp;F$2,'Scoring Coefficients'!$A$2:$A$33,0))-ROUNDUP((IFERROR((LEFT(F73,FIND(":",F73)-1)*60)+RIGHT(F73,LEN(F73)-FIND(":",F73)),F73)*INDEX('Age Factors'!$C$2:$AJ$24,MATCH(F$2,'Age Factors'!$B$2:$B$24,0),MATCH($C73&amp;IF($D73&lt;30,30,FLOOR($D73/5,1)*5),'Age Factors'!$C$1:$AJ$1,0))),2))^INDEX('Scoring Coefficients'!$F$2:$F$33,MATCH($C73&amp;F$2,'Scoring Coefficients'!$A$2:$A$33,0)))),0),0)</f>
        <v>0</v>
      </c>
      <c r="H73" s="28"/>
      <c r="I73" s="37">
        <f>IF(AND(H73&lt;&gt;0,H73&lt;&gt;"",$D73&lt;&gt;""),IFERROR(INT(INDEX('Scoring Coefficients'!$D$2:$D$33,MATCH($C73&amp;H$2,'Scoring Coefficients'!$A$2:$A$33,0))*(((INT((H73*100)*INDEX('Age Factors'!$C$2:$AJ$24,MATCH(H$2,'Age Factors'!$B$2:$B$24,0),MATCH($C73&amp;IF($D73&lt;30,30,FLOOR($D73/5,1)*5),'Age Factors'!$C$1:$AJ$1,0))))-INDEX('Scoring Coefficients'!$E$2:$E$33,MATCH($C73&amp;H$2,'Scoring Coefficients'!$A$2:$A$33,0)))^INDEX('Scoring Coefficients'!$F$2:$F$33,MATCH($C73&amp;H$2,'Scoring Coefficients'!$A$2:$A$33,0)))),0),0)</f>
        <v>0</v>
      </c>
      <c r="J73" s="28"/>
      <c r="K73" s="37">
        <f>IF(AND(J73&lt;&gt;0,J73&lt;&gt;"",$D73&lt;&gt;""),IFERROR(INT(INDEX('Scoring Coefficients'!$D$2:$D$41,MATCH($C73&amp;J$2,'Scoring Coefficients'!$A$2:$A$41,0))*((ROUNDDOWN((J73*INDEX('Age Factors'!$C$2:$AJ$28,MATCH(J$2,'Age Factors'!$B$2:$B$28,0),MATCH($C73&amp;IF($D73&lt;30,30,FLOOR($D73/5,1)*5),'Age Factors'!$C$1:$AJ$1,0))),2)-INDEX('Scoring Coefficients'!$E$2:$E$41,MATCH($C73&amp;J$2,'Scoring Coefficients'!$A$2:$A$41,0)))^INDEX('Scoring Coefficients'!$F$2:$F$41,MATCH($C73&amp;J$2,'Scoring Coefficients'!$A$2:$A$41,0)))),0),0)</f>
        <v>0</v>
      </c>
      <c r="L73" s="28"/>
      <c r="M73" s="37">
        <f>IF(AND(L73&lt;&gt;0,L73&lt;&gt;"",$D73&lt;&gt;""),IFERROR(INT(INDEX('Scoring Coefficients'!$D$2:$D$33,MATCH($C73&amp;L$2,'Scoring Coefficients'!$A$2:$A$33,0))*(((INT((L73*100)*INDEX('Age Factors'!$C$2:$AJ$24,MATCH(L$2,'Age Factors'!$B$2:$B$24,0),MATCH($C73&amp;IF($D73&lt;30,30,FLOOR($D73/5,1)*5),'Age Factors'!$C$1:$AJ$1,0))))-INDEX('Scoring Coefficients'!$E$2:$E$33,MATCH($C73&amp;L$2,'Scoring Coefficients'!$A$2:$A$33,0)))^INDEX('Scoring Coefficients'!$F$2:$F$33,MATCH($C73&amp;L$2,'Scoring Coefficients'!$A$2:$A$33,0)))),0),0)</f>
        <v>0</v>
      </c>
      <c r="N73" s="29"/>
      <c r="O73" s="37">
        <f>IF(AND(N73&lt;&gt;0,N73&lt;&gt;"",$D73&lt;&gt;""),IFERROR(INT(INDEX('Scoring Coefficients'!$D$2:$D$33,MATCH($C73&amp;N$2,'Scoring Coefficients'!$A$2:$A$33,0))*((INDEX('Scoring Coefficients'!$E$2:$E$33,MATCH($C73&amp;N$2,'Scoring Coefficients'!$A$2:$A$33,0))-ROUNDUP((IFERROR((LEFT(N73,FIND(":",N73)-1)*60)+RIGHT(N73,LEN(N73)-FIND(":",N73)),N73)*INDEX('Age Factors'!$C$2:$AJ$24,MATCH(N$2,'Age Factors'!$B$2:$B$24,0),MATCH($C73&amp;IF($D73&lt;30,30,FLOOR($D73/5,1)*5),'Age Factors'!$C$1:$AJ$1,0))),2))^INDEX('Scoring Coefficients'!$F$2:$F$33,MATCH($C73&amp;N$2,'Scoring Coefficients'!$A$2:$A$33,0)))),0),0)</f>
        <v>0</v>
      </c>
    </row>
    <row r="74" spans="1:15" ht="15" customHeight="1" x14ac:dyDescent="0.25">
      <c r="A74" s="40"/>
      <c r="B74" s="40"/>
      <c r="C74" s="42"/>
      <c r="D74" s="44"/>
      <c r="E74" s="46"/>
      <c r="F74" s="29"/>
      <c r="G74" s="38"/>
      <c r="H74" s="34"/>
      <c r="I74" s="38"/>
      <c r="J74" s="34"/>
      <c r="K74" s="38"/>
      <c r="L74" s="31"/>
      <c r="M74" s="38"/>
      <c r="N74" s="32"/>
      <c r="O74" s="38"/>
    </row>
    <row r="75" spans="1:15" ht="15" hidden="1" customHeight="1" x14ac:dyDescent="0.2"/>
    <row r="76" spans="1:15" ht="15" hidden="1" customHeight="1" x14ac:dyDescent="0.2"/>
    <row r="77" spans="1:15" ht="15" hidden="1" customHeight="1" x14ac:dyDescent="0.2"/>
    <row r="78" spans="1:15" ht="15" hidden="1" customHeight="1" x14ac:dyDescent="0.2"/>
    <row r="79" spans="1:15" ht="15" hidden="1" customHeight="1" x14ac:dyDescent="0.2"/>
    <row r="80" spans="1:15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</sheetData>
  <sheetProtection algorithmName="SHA-512" hashValue="zaX1/uMnOkbgDmzR9lDpUxtUqlTPEyWTXoEcoZiOzsT9fdqeji98EpNV2RDTYnYpxXKKuT7TYsfY7VlkN349rA==" saltValue="rh2qD/1HsWSPEWp82fOceA==" spinCount="100000" sheet="1" objects="1" scenarios="1"/>
  <mergeCells count="361">
    <mergeCell ref="A1:O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O5:O6"/>
    <mergeCell ref="A7:A8"/>
    <mergeCell ref="B7:B8"/>
    <mergeCell ref="C7:C8"/>
    <mergeCell ref="D7:D8"/>
    <mergeCell ref="E7:E8"/>
    <mergeCell ref="G7:G8"/>
    <mergeCell ref="I7:I8"/>
    <mergeCell ref="K7:K8"/>
    <mergeCell ref="M7:M8"/>
    <mergeCell ref="O7:O8"/>
    <mergeCell ref="A5:A6"/>
    <mergeCell ref="B5:B6"/>
    <mergeCell ref="C5:C6"/>
    <mergeCell ref="D5:D6"/>
    <mergeCell ref="E5:E6"/>
    <mergeCell ref="G5:G6"/>
    <mergeCell ref="I5:I6"/>
    <mergeCell ref="K5:K6"/>
    <mergeCell ref="M5:M6"/>
    <mergeCell ref="O9:O10"/>
    <mergeCell ref="A11:A12"/>
    <mergeCell ref="B11:B12"/>
    <mergeCell ref="C11:C12"/>
    <mergeCell ref="D11:D12"/>
    <mergeCell ref="E11:E12"/>
    <mergeCell ref="G11:G12"/>
    <mergeCell ref="I11:I12"/>
    <mergeCell ref="K11:K12"/>
    <mergeCell ref="M11:M12"/>
    <mergeCell ref="O11:O12"/>
    <mergeCell ref="A9:A10"/>
    <mergeCell ref="B9:B10"/>
    <mergeCell ref="C9:C10"/>
    <mergeCell ref="D9:D10"/>
    <mergeCell ref="E9:E10"/>
    <mergeCell ref="G9:G10"/>
    <mergeCell ref="I9:I10"/>
    <mergeCell ref="K9:K10"/>
    <mergeCell ref="M9:M10"/>
    <mergeCell ref="O13:O14"/>
    <mergeCell ref="A15:A16"/>
    <mergeCell ref="B15:B16"/>
    <mergeCell ref="C15:C16"/>
    <mergeCell ref="D15:D16"/>
    <mergeCell ref="E15:E16"/>
    <mergeCell ref="G15:G16"/>
    <mergeCell ref="I15:I16"/>
    <mergeCell ref="K15:K16"/>
    <mergeCell ref="M15:M16"/>
    <mergeCell ref="O15:O16"/>
    <mergeCell ref="A13:A14"/>
    <mergeCell ref="B13:B14"/>
    <mergeCell ref="C13:C14"/>
    <mergeCell ref="D13:D14"/>
    <mergeCell ref="E13:E14"/>
    <mergeCell ref="G13:G14"/>
    <mergeCell ref="I13:I14"/>
    <mergeCell ref="K13:K14"/>
    <mergeCell ref="M13:M14"/>
    <mergeCell ref="O17:O18"/>
    <mergeCell ref="A19:A20"/>
    <mergeCell ref="B19:B20"/>
    <mergeCell ref="C19:C20"/>
    <mergeCell ref="D19:D20"/>
    <mergeCell ref="E19:E20"/>
    <mergeCell ref="G19:G20"/>
    <mergeCell ref="I19:I20"/>
    <mergeCell ref="K19:K20"/>
    <mergeCell ref="M19:M20"/>
    <mergeCell ref="O19:O20"/>
    <mergeCell ref="A17:A18"/>
    <mergeCell ref="B17:B18"/>
    <mergeCell ref="C17:C18"/>
    <mergeCell ref="D17:D18"/>
    <mergeCell ref="E17:E18"/>
    <mergeCell ref="G17:G18"/>
    <mergeCell ref="I17:I18"/>
    <mergeCell ref="K17:K18"/>
    <mergeCell ref="M17:M18"/>
    <mergeCell ref="O21:O22"/>
    <mergeCell ref="A23:A24"/>
    <mergeCell ref="B23:B24"/>
    <mergeCell ref="C23:C24"/>
    <mergeCell ref="D23:D24"/>
    <mergeCell ref="E23:E24"/>
    <mergeCell ref="G23:G24"/>
    <mergeCell ref="I23:I24"/>
    <mergeCell ref="K23:K24"/>
    <mergeCell ref="M23:M24"/>
    <mergeCell ref="O23:O24"/>
    <mergeCell ref="A21:A22"/>
    <mergeCell ref="B21:B22"/>
    <mergeCell ref="C21:C22"/>
    <mergeCell ref="D21:D22"/>
    <mergeCell ref="E21:E22"/>
    <mergeCell ref="G21:G22"/>
    <mergeCell ref="I21:I22"/>
    <mergeCell ref="K21:K22"/>
    <mergeCell ref="M21:M22"/>
    <mergeCell ref="O25:O26"/>
    <mergeCell ref="A27:A28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A25:A26"/>
    <mergeCell ref="B25:B26"/>
    <mergeCell ref="C25:C26"/>
    <mergeCell ref="D25:D26"/>
    <mergeCell ref="E25:E26"/>
    <mergeCell ref="G25:G26"/>
    <mergeCell ref="I25:I26"/>
    <mergeCell ref="K25:K26"/>
    <mergeCell ref="M25:M26"/>
    <mergeCell ref="O29:O30"/>
    <mergeCell ref="A31:A32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A29:A30"/>
    <mergeCell ref="B29:B30"/>
    <mergeCell ref="C29:C30"/>
    <mergeCell ref="D29:D30"/>
    <mergeCell ref="E29:E30"/>
    <mergeCell ref="G29:G30"/>
    <mergeCell ref="I29:I30"/>
    <mergeCell ref="K29:K30"/>
    <mergeCell ref="M29:M30"/>
    <mergeCell ref="O33:O34"/>
    <mergeCell ref="A35:A36"/>
    <mergeCell ref="B35:B36"/>
    <mergeCell ref="C35:C36"/>
    <mergeCell ref="D35:D36"/>
    <mergeCell ref="E35:E36"/>
    <mergeCell ref="G35:G36"/>
    <mergeCell ref="I35:I36"/>
    <mergeCell ref="K35:K36"/>
    <mergeCell ref="M35:M36"/>
    <mergeCell ref="O35:O36"/>
    <mergeCell ref="A33:A34"/>
    <mergeCell ref="B33:B34"/>
    <mergeCell ref="C33:C34"/>
    <mergeCell ref="D33:D34"/>
    <mergeCell ref="E33:E34"/>
    <mergeCell ref="G33:G34"/>
    <mergeCell ref="I33:I34"/>
    <mergeCell ref="K33:K34"/>
    <mergeCell ref="M33:M34"/>
    <mergeCell ref="O37:O38"/>
    <mergeCell ref="A39:A40"/>
    <mergeCell ref="B39:B40"/>
    <mergeCell ref="C39:C40"/>
    <mergeCell ref="D39:D40"/>
    <mergeCell ref="E39:E40"/>
    <mergeCell ref="G39:G40"/>
    <mergeCell ref="I39:I40"/>
    <mergeCell ref="K39:K40"/>
    <mergeCell ref="M39:M40"/>
    <mergeCell ref="O39:O40"/>
    <mergeCell ref="A37:A38"/>
    <mergeCell ref="B37:B38"/>
    <mergeCell ref="C37:C38"/>
    <mergeCell ref="D37:D38"/>
    <mergeCell ref="E37:E38"/>
    <mergeCell ref="G37:G38"/>
    <mergeCell ref="I37:I38"/>
    <mergeCell ref="K37:K38"/>
    <mergeCell ref="M37:M38"/>
    <mergeCell ref="O41:O42"/>
    <mergeCell ref="A43:A44"/>
    <mergeCell ref="B43:B44"/>
    <mergeCell ref="C43:C44"/>
    <mergeCell ref="D43:D44"/>
    <mergeCell ref="E43:E44"/>
    <mergeCell ref="G43:G44"/>
    <mergeCell ref="I43:I44"/>
    <mergeCell ref="K43:K44"/>
    <mergeCell ref="M43:M44"/>
    <mergeCell ref="O43:O44"/>
    <mergeCell ref="A41:A42"/>
    <mergeCell ref="B41:B42"/>
    <mergeCell ref="C41:C42"/>
    <mergeCell ref="D41:D42"/>
    <mergeCell ref="E41:E42"/>
    <mergeCell ref="G41:G42"/>
    <mergeCell ref="I41:I42"/>
    <mergeCell ref="K41:K42"/>
    <mergeCell ref="M41:M42"/>
    <mergeCell ref="O45:O46"/>
    <mergeCell ref="A47:A48"/>
    <mergeCell ref="B47:B48"/>
    <mergeCell ref="C47:C48"/>
    <mergeCell ref="D47:D48"/>
    <mergeCell ref="E47:E48"/>
    <mergeCell ref="G47:G48"/>
    <mergeCell ref="I47:I48"/>
    <mergeCell ref="K47:K48"/>
    <mergeCell ref="M47:M48"/>
    <mergeCell ref="O47:O48"/>
    <mergeCell ref="A45:A46"/>
    <mergeCell ref="B45:B46"/>
    <mergeCell ref="C45:C46"/>
    <mergeCell ref="D45:D46"/>
    <mergeCell ref="E45:E46"/>
    <mergeCell ref="G45:G46"/>
    <mergeCell ref="I45:I46"/>
    <mergeCell ref="K45:K46"/>
    <mergeCell ref="M45:M46"/>
    <mergeCell ref="O49:O50"/>
    <mergeCell ref="A51:A52"/>
    <mergeCell ref="B51:B52"/>
    <mergeCell ref="C51:C52"/>
    <mergeCell ref="D51:D52"/>
    <mergeCell ref="E51:E52"/>
    <mergeCell ref="G51:G52"/>
    <mergeCell ref="I51:I52"/>
    <mergeCell ref="K51:K52"/>
    <mergeCell ref="M51:M52"/>
    <mergeCell ref="O51:O52"/>
    <mergeCell ref="A49:A50"/>
    <mergeCell ref="B49:B50"/>
    <mergeCell ref="C49:C50"/>
    <mergeCell ref="D49:D50"/>
    <mergeCell ref="E49:E50"/>
    <mergeCell ref="G49:G50"/>
    <mergeCell ref="I49:I50"/>
    <mergeCell ref="K49:K50"/>
    <mergeCell ref="M49:M50"/>
    <mergeCell ref="O53:O54"/>
    <mergeCell ref="A55:A56"/>
    <mergeCell ref="B55:B56"/>
    <mergeCell ref="C55:C56"/>
    <mergeCell ref="D55:D56"/>
    <mergeCell ref="E55:E56"/>
    <mergeCell ref="G55:G56"/>
    <mergeCell ref="I55:I56"/>
    <mergeCell ref="K55:K56"/>
    <mergeCell ref="M55:M56"/>
    <mergeCell ref="O55:O56"/>
    <mergeCell ref="A53:A54"/>
    <mergeCell ref="B53:B54"/>
    <mergeCell ref="C53:C54"/>
    <mergeCell ref="D53:D54"/>
    <mergeCell ref="E53:E54"/>
    <mergeCell ref="G53:G54"/>
    <mergeCell ref="I53:I54"/>
    <mergeCell ref="K53:K54"/>
    <mergeCell ref="M53:M54"/>
    <mergeCell ref="O57:O58"/>
    <mergeCell ref="A59:A60"/>
    <mergeCell ref="B59:B60"/>
    <mergeCell ref="C59:C60"/>
    <mergeCell ref="D59:D60"/>
    <mergeCell ref="E59:E60"/>
    <mergeCell ref="G59:G60"/>
    <mergeCell ref="I59:I60"/>
    <mergeCell ref="K59:K60"/>
    <mergeCell ref="M59:M60"/>
    <mergeCell ref="O59:O60"/>
    <mergeCell ref="A57:A58"/>
    <mergeCell ref="B57:B58"/>
    <mergeCell ref="C57:C58"/>
    <mergeCell ref="D57:D58"/>
    <mergeCell ref="E57:E58"/>
    <mergeCell ref="G57:G58"/>
    <mergeCell ref="I57:I58"/>
    <mergeCell ref="K57:K58"/>
    <mergeCell ref="M57:M58"/>
    <mergeCell ref="O61:O62"/>
    <mergeCell ref="A63:A64"/>
    <mergeCell ref="B63:B64"/>
    <mergeCell ref="C63:C64"/>
    <mergeCell ref="D63:D64"/>
    <mergeCell ref="E63:E64"/>
    <mergeCell ref="G63:G64"/>
    <mergeCell ref="I63:I64"/>
    <mergeCell ref="K63:K64"/>
    <mergeCell ref="M63:M64"/>
    <mergeCell ref="O63:O64"/>
    <mergeCell ref="A61:A62"/>
    <mergeCell ref="B61:B62"/>
    <mergeCell ref="C61:C62"/>
    <mergeCell ref="D61:D62"/>
    <mergeCell ref="E61:E62"/>
    <mergeCell ref="G61:G62"/>
    <mergeCell ref="I61:I62"/>
    <mergeCell ref="K61:K62"/>
    <mergeCell ref="M61:M62"/>
    <mergeCell ref="O65:O66"/>
    <mergeCell ref="A67:A68"/>
    <mergeCell ref="B67:B68"/>
    <mergeCell ref="C67:C68"/>
    <mergeCell ref="D67:D68"/>
    <mergeCell ref="E67:E68"/>
    <mergeCell ref="G67:G68"/>
    <mergeCell ref="I67:I68"/>
    <mergeCell ref="K67:K68"/>
    <mergeCell ref="M67:M68"/>
    <mergeCell ref="O67:O68"/>
    <mergeCell ref="A65:A66"/>
    <mergeCell ref="B65:B66"/>
    <mergeCell ref="C65:C66"/>
    <mergeCell ref="D65:D66"/>
    <mergeCell ref="E65:E66"/>
    <mergeCell ref="G65:G66"/>
    <mergeCell ref="I65:I66"/>
    <mergeCell ref="K65:K66"/>
    <mergeCell ref="M65:M66"/>
    <mergeCell ref="O69:O70"/>
    <mergeCell ref="A71:A72"/>
    <mergeCell ref="B71:B72"/>
    <mergeCell ref="C71:C72"/>
    <mergeCell ref="D71:D72"/>
    <mergeCell ref="E71:E72"/>
    <mergeCell ref="G71:G72"/>
    <mergeCell ref="I71:I72"/>
    <mergeCell ref="K71:K72"/>
    <mergeCell ref="M71:M72"/>
    <mergeCell ref="A69:A70"/>
    <mergeCell ref="B69:B70"/>
    <mergeCell ref="C69:C70"/>
    <mergeCell ref="D69:D70"/>
    <mergeCell ref="E69:E70"/>
    <mergeCell ref="G69:G70"/>
    <mergeCell ref="I69:I70"/>
    <mergeCell ref="K69:K70"/>
    <mergeCell ref="M69:M70"/>
    <mergeCell ref="O73:O74"/>
    <mergeCell ref="O71:O72"/>
    <mergeCell ref="A73:A74"/>
    <mergeCell ref="B73:B74"/>
    <mergeCell ref="C73:C74"/>
    <mergeCell ref="D73:D74"/>
    <mergeCell ref="E73:E74"/>
    <mergeCell ref="G73:G74"/>
    <mergeCell ref="I73:I74"/>
    <mergeCell ref="K73:K74"/>
    <mergeCell ref="M73:M74"/>
  </mergeCells>
  <printOptions horizontalCentered="1" gridLines="1" gridLinesSet="0"/>
  <pageMargins left="0.25" right="0.25" top="0.5" bottom="0.5" header="0.5" footer="0.25"/>
  <pageSetup scale="87" fitToHeight="6" orientation="landscape" horizontalDpi="300" verticalDpi="300" r:id="rId1"/>
  <headerFooter alignWithMargins="0"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6CE79-7BCB-4625-BFB9-29537C62DED0}">
  <sheetPr codeName="Sheet27">
    <pageSetUpPr fitToPage="1"/>
  </sheetPr>
  <dimension ref="A1:Y261"/>
  <sheetViews>
    <sheetView zoomScaleNormal="100" workbookViewId="0">
      <pane ySplit="2" topLeftCell="A3" activePane="bottomLeft" state="frozen"/>
      <selection activeCell="A3" sqref="A3"/>
      <selection pane="bottomLeft" activeCell="A3" sqref="A3:A4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1</v>
      </c>
      <c r="G2" s="9"/>
      <c r="H2" s="9" t="s">
        <v>5</v>
      </c>
      <c r="I2" s="9"/>
      <c r="J2" s="9" t="s">
        <v>17</v>
      </c>
      <c r="K2" s="9"/>
      <c r="L2" s="9" t="s">
        <v>14</v>
      </c>
      <c r="M2" s="9"/>
      <c r="N2" s="9" t="s">
        <v>19</v>
      </c>
      <c r="O2" s="9"/>
    </row>
    <row r="3" spans="1:25" ht="15" x14ac:dyDescent="0.25">
      <c r="A3" s="39"/>
      <c r="B3" s="39"/>
      <c r="C3" s="41" t="s">
        <v>77</v>
      </c>
      <c r="D3" s="43"/>
      <c r="E3" s="45">
        <f>IF(OR(H3="DNS",J3="DNS",L3="DNS",N3="DNS"),"DNF",SUM(G3,I3,K3,M3,O3))</f>
        <v>0</v>
      </c>
      <c r="F3" s="26"/>
      <c r="G3" s="37">
        <f>IF(AND(F3&lt;&gt;0,F3&lt;&gt;"",$D3&lt;&gt;""),IFERROR(INT(INDEX('Scoring Coefficients'!$D$2:$D$33,MATCH($C3&amp;F$2,'Scoring Coefficients'!$A$2:$A$33,0))*(((INT((F3*100)*INDEX('Age Factors'!$C$2:$AJ$24,MATCH(F$2,'Age Factors'!$B$2:$B$24,0),MATCH($C3&amp;IF($D3&lt;30,30,FLOOR($D3/5,1)*5),'Age Factors'!$C$1:$AJ$1,0))))-INDEX('Scoring Coefficients'!$E$2:$E$33,MATCH($C3&amp;F$2,'Scoring Coefficients'!$A$2:$A$33,0)))^INDEX('Scoring Coefficients'!$F$2:$F$33,MATCH($C3&amp;F$2,'Scoring Coefficients'!$A$2:$A$33,0)))),0),0)</f>
        <v>0</v>
      </c>
      <c r="H3" s="28"/>
      <c r="I3" s="37">
        <f>IF(AND(H3&lt;&gt;0,H3&lt;&gt;"",$D3&lt;&gt;""),IFERROR(INT(INDEX('Scoring Coefficients'!$D$2:$D$41,MATCH($C3&amp;H$2,'Scoring Coefficients'!$A$2:$A$41,0))*((ROUNDDOWN((H3*INDEX('Age Factors'!$C$2:$AJ$28,MATCH(H$2,'Age Factors'!$B$2:$B$28,0),MATCH($C3&amp;IF($D3&lt;30,30,FLOOR($D3/5,1)*5),'Age Factors'!$C$1:$AJ$1,0))),2)-INDEX('Scoring Coefficients'!$E$2:$E$41,MATCH($C3&amp;H$2,'Scoring Coefficients'!$A$2:$A$41,0)))^INDEX('Scoring Coefficients'!$F$2:$F$41,MATCH($C3&amp;H$2,'Scoring Coefficients'!$A$2:$A$41,0)))),0),0)</f>
        <v>0</v>
      </c>
      <c r="J3" s="28"/>
      <c r="K3" s="37">
        <f>IF(AND(J3&lt;&gt;0,J3&lt;&gt;"",$D3&lt;&gt;""),IFERROR(INT(INDEX('Scoring Coefficients'!$D$2:$D$33,MATCH($C3&amp;J$2,'Scoring Coefficients'!$A$2:$A$33,0))*((INDEX('Scoring Coefficients'!$E$2:$E$33,MATCH($C3&amp;J$2,'Scoring Coefficients'!$A$2:$A$33,0))-ROUNDUP((IFERROR((LEFT(J3,FIND(":",J3)-1)*60)+RIGHT(J3,LEN(J3)-FIND(":",J3)),J3)*INDEX('Age Factors'!$C$2:$AJ$24,MATCH(J$2,'Age Factors'!$B$2:$B$24,0),MATCH($C3&amp;IF($D3&lt;30,30,FLOOR($D3/5,1)*5),'Age Factors'!$C$1:$AJ$1,0))),2))^INDEX('Scoring Coefficients'!$F$2:$F$33,MATCH($C3&amp;J$2,'Scoring Coefficients'!$A$2:$A$33,0)))),0),0)</f>
        <v>0</v>
      </c>
      <c r="L3" s="28"/>
      <c r="M3" s="37">
        <f>IF(AND(L3&lt;&gt;0,L3&lt;&gt;"",$D3&lt;&gt;""),IFERROR(INT(INDEX('Scoring Coefficients'!$D$2:$D$41,MATCH($C3&amp;L$2,'Scoring Coefficients'!$A$2:$A$41,0))*((ROUNDDOWN((L3*INDEX('Age Factors'!$C$2:$AJ$28,MATCH(L$2,'Age Factors'!$B$2:$B$28,0),MATCH($C3&amp;IF($D3&lt;30,30,FLOOR($D3/5,1)*5),'Age Factors'!$C$1:$AJ$1,0))),2)-INDEX('Scoring Coefficients'!$E$2:$E$41,MATCH($C3&amp;L$2,'Scoring Coefficients'!$A$2:$A$41,0)))^INDEX('Scoring Coefficients'!$F$2:$F$41,MATCH($C3&amp;L$2,'Scoring Coefficients'!$A$2:$A$41,0)))),0),0)</f>
        <v>0</v>
      </c>
      <c r="N3" s="29"/>
      <c r="O3" s="3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40"/>
      <c r="B4" s="40"/>
      <c r="C4" s="42"/>
      <c r="D4" s="44"/>
      <c r="E4" s="46"/>
      <c r="F4" s="29" t="s">
        <v>100</v>
      </c>
      <c r="G4" s="38"/>
      <c r="H4" s="34"/>
      <c r="I4" s="38"/>
      <c r="J4" s="31" t="s">
        <v>100</v>
      </c>
      <c r="K4" s="38"/>
      <c r="L4" s="35"/>
      <c r="M4" s="38"/>
      <c r="N4" s="32"/>
      <c r="O4" s="38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39"/>
      <c r="B5" s="39"/>
      <c r="C5" s="41" t="s">
        <v>77</v>
      </c>
      <c r="D5" s="43"/>
      <c r="E5" s="45">
        <f>IF(OR(H5="DNS",J5="DNS",L5="DNS",N5="DNS"),"DNF",SUM(G5,I5,K5,M5,O5))</f>
        <v>0</v>
      </c>
      <c r="F5" s="26"/>
      <c r="G5" s="37">
        <f>IF(AND(F5&lt;&gt;0,F5&lt;&gt;"",$D5&lt;&gt;""),IFERROR(INT(INDEX('Scoring Coefficients'!$D$2:$D$33,MATCH($C5&amp;F$2,'Scoring Coefficients'!$A$2:$A$33,0))*(((INT((F5*100)*INDEX('Age Factors'!$C$2:$AJ$24,MATCH(F$2,'Age Factors'!$B$2:$B$24,0),MATCH($C5&amp;IF($D5&lt;30,30,FLOOR($D5/5,1)*5),'Age Factors'!$C$1:$AJ$1,0))))-INDEX('Scoring Coefficients'!$E$2:$E$33,MATCH($C5&amp;F$2,'Scoring Coefficients'!$A$2:$A$33,0)))^INDEX('Scoring Coefficients'!$F$2:$F$33,MATCH($C5&amp;F$2,'Scoring Coefficients'!$A$2:$A$33,0)))),0),0)</f>
        <v>0</v>
      </c>
      <c r="H5" s="28"/>
      <c r="I5" s="37">
        <f>IF(AND(H5&lt;&gt;0,H5&lt;&gt;"",$D5&lt;&gt;""),IFERROR(INT(INDEX('Scoring Coefficients'!$D$2:$D$41,MATCH($C5&amp;H$2,'Scoring Coefficients'!$A$2:$A$41,0))*((ROUNDDOWN((H5*INDEX('Age Factors'!$C$2:$AJ$28,MATCH(H$2,'Age Factors'!$B$2:$B$28,0),MATCH($C5&amp;IF($D5&lt;30,30,FLOOR($D5/5,1)*5),'Age Factors'!$C$1:$AJ$1,0))),2)-INDEX('Scoring Coefficients'!$E$2:$E$41,MATCH($C5&amp;H$2,'Scoring Coefficients'!$A$2:$A$41,0)))^INDEX('Scoring Coefficients'!$F$2:$F$41,MATCH($C5&amp;H$2,'Scoring Coefficients'!$A$2:$A$41,0)))),0),0)</f>
        <v>0</v>
      </c>
      <c r="J5" s="28"/>
      <c r="K5" s="37">
        <f>IF(AND(J5&lt;&gt;0,J5&lt;&gt;"",$D5&lt;&gt;""),IFERROR(INT(INDEX('Scoring Coefficients'!$D$2:$D$33,MATCH($C5&amp;J$2,'Scoring Coefficients'!$A$2:$A$33,0))*((INDEX('Scoring Coefficients'!$E$2:$E$33,MATCH($C5&amp;J$2,'Scoring Coefficients'!$A$2:$A$33,0))-ROUNDUP((IFERROR((LEFT(J5,FIND(":",J5)-1)*60)+RIGHT(J5,LEN(J5)-FIND(":",J5)),J5)*INDEX('Age Factors'!$C$2:$AJ$24,MATCH(J$2,'Age Factors'!$B$2:$B$24,0),MATCH($C5&amp;IF($D5&lt;30,30,FLOOR($D5/5,1)*5),'Age Factors'!$C$1:$AJ$1,0))),2))^INDEX('Scoring Coefficients'!$F$2:$F$33,MATCH($C5&amp;J$2,'Scoring Coefficients'!$A$2:$A$33,0)))),0),0)</f>
        <v>0</v>
      </c>
      <c r="L5" s="28"/>
      <c r="M5" s="37">
        <f>IF(AND(L5&lt;&gt;0,L5&lt;&gt;"",$D5&lt;&gt;""),IFERROR(INT(INDEX('Scoring Coefficients'!$D$2:$D$41,MATCH($C5&amp;L$2,'Scoring Coefficients'!$A$2:$A$41,0))*((ROUNDDOWN((L5*INDEX('Age Factors'!$C$2:$AJ$28,MATCH(L$2,'Age Factors'!$B$2:$B$28,0),MATCH($C5&amp;IF($D5&lt;30,30,FLOOR($D5/5,1)*5),'Age Factors'!$C$1:$AJ$1,0))),2)-INDEX('Scoring Coefficients'!$E$2:$E$41,MATCH($C5&amp;L$2,'Scoring Coefficients'!$A$2:$A$41,0)))^INDEX('Scoring Coefficients'!$F$2:$F$41,MATCH($C5&amp;L$2,'Scoring Coefficients'!$A$2:$A$41,0)))),0),0)</f>
        <v>0</v>
      </c>
      <c r="N5" s="29"/>
      <c r="O5" s="3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40"/>
      <c r="B6" s="40"/>
      <c r="C6" s="42"/>
      <c r="D6" s="44"/>
      <c r="E6" s="46"/>
      <c r="F6" s="29"/>
      <c r="G6" s="38"/>
      <c r="H6" s="34"/>
      <c r="I6" s="38"/>
      <c r="J6" s="31"/>
      <c r="K6" s="38"/>
      <c r="L6" s="35"/>
      <c r="M6" s="38"/>
      <c r="N6" s="32"/>
      <c r="O6" s="38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39"/>
      <c r="B7" s="39"/>
      <c r="C7" s="41" t="s">
        <v>77</v>
      </c>
      <c r="D7" s="43"/>
      <c r="E7" s="45">
        <f>IF(OR(H7="DNS",J7="DNS",L7="DNS",N7="DNS"),"DNF",SUM(G7,I7,K7,M7,O7))</f>
        <v>0</v>
      </c>
      <c r="F7" s="26"/>
      <c r="G7" s="37">
        <f>IF(AND(F7&lt;&gt;0,F7&lt;&gt;"",$D7&lt;&gt;""),IFERROR(INT(INDEX('Scoring Coefficients'!$D$2:$D$33,MATCH($C7&amp;F$2,'Scoring Coefficients'!$A$2:$A$33,0))*(((INT((F7*100)*INDEX('Age Factors'!$C$2:$AJ$24,MATCH(F$2,'Age Factors'!$B$2:$B$24,0),MATCH($C7&amp;IF($D7&lt;30,30,FLOOR($D7/5,1)*5),'Age Factors'!$C$1:$AJ$1,0))))-INDEX('Scoring Coefficients'!$E$2:$E$33,MATCH($C7&amp;F$2,'Scoring Coefficients'!$A$2:$A$33,0)))^INDEX('Scoring Coefficients'!$F$2:$F$33,MATCH($C7&amp;F$2,'Scoring Coefficients'!$A$2:$A$33,0)))),0),0)</f>
        <v>0</v>
      </c>
      <c r="H7" s="28"/>
      <c r="I7" s="37">
        <f>IF(AND(H7&lt;&gt;0,H7&lt;&gt;"",$D7&lt;&gt;""),IFERROR(INT(INDEX('Scoring Coefficients'!$D$2:$D$41,MATCH($C7&amp;H$2,'Scoring Coefficients'!$A$2:$A$41,0))*((ROUNDDOWN((H7*INDEX('Age Factors'!$C$2:$AJ$28,MATCH(H$2,'Age Factors'!$B$2:$B$28,0),MATCH($C7&amp;IF($D7&lt;30,30,FLOOR($D7/5,1)*5),'Age Factors'!$C$1:$AJ$1,0))),2)-INDEX('Scoring Coefficients'!$E$2:$E$41,MATCH($C7&amp;H$2,'Scoring Coefficients'!$A$2:$A$41,0)))^INDEX('Scoring Coefficients'!$F$2:$F$41,MATCH($C7&amp;H$2,'Scoring Coefficients'!$A$2:$A$41,0)))),0),0)</f>
        <v>0</v>
      </c>
      <c r="J7" s="28"/>
      <c r="K7" s="37">
        <f>IF(AND(J7&lt;&gt;0,J7&lt;&gt;"",$D7&lt;&gt;""),IFERROR(INT(INDEX('Scoring Coefficients'!$D$2:$D$33,MATCH($C7&amp;J$2,'Scoring Coefficients'!$A$2:$A$33,0))*((INDEX('Scoring Coefficients'!$E$2:$E$33,MATCH($C7&amp;J$2,'Scoring Coefficients'!$A$2:$A$33,0))-ROUNDUP((IFERROR((LEFT(J7,FIND(":",J7)-1)*60)+RIGHT(J7,LEN(J7)-FIND(":",J7)),J7)*INDEX('Age Factors'!$C$2:$AJ$24,MATCH(J$2,'Age Factors'!$B$2:$B$24,0),MATCH($C7&amp;IF($D7&lt;30,30,FLOOR($D7/5,1)*5),'Age Factors'!$C$1:$AJ$1,0))),2))^INDEX('Scoring Coefficients'!$F$2:$F$33,MATCH($C7&amp;J$2,'Scoring Coefficients'!$A$2:$A$33,0)))),0),0)</f>
        <v>0</v>
      </c>
      <c r="L7" s="28"/>
      <c r="M7" s="37">
        <f>IF(AND(L7&lt;&gt;0,L7&lt;&gt;"",$D7&lt;&gt;""),IFERROR(INT(INDEX('Scoring Coefficients'!$D$2:$D$41,MATCH($C7&amp;L$2,'Scoring Coefficients'!$A$2:$A$41,0))*((ROUNDDOWN((L7*INDEX('Age Factors'!$C$2:$AJ$28,MATCH(L$2,'Age Factors'!$B$2:$B$28,0),MATCH($C7&amp;IF($D7&lt;30,30,FLOOR($D7/5,1)*5),'Age Factors'!$C$1:$AJ$1,0))),2)-INDEX('Scoring Coefficients'!$E$2:$E$41,MATCH($C7&amp;L$2,'Scoring Coefficients'!$A$2:$A$41,0)))^INDEX('Scoring Coefficients'!$F$2:$F$41,MATCH($C7&amp;L$2,'Scoring Coefficients'!$A$2:$A$41,0)))),0),0)</f>
        <v>0</v>
      </c>
      <c r="N7" s="29"/>
      <c r="O7" s="3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40"/>
      <c r="B8" s="40"/>
      <c r="C8" s="42"/>
      <c r="D8" s="44"/>
      <c r="E8" s="46"/>
      <c r="F8" s="29"/>
      <c r="G8" s="38"/>
      <c r="H8" s="34"/>
      <c r="I8" s="38"/>
      <c r="J8" s="31"/>
      <c r="K8" s="38"/>
      <c r="L8" s="35"/>
      <c r="M8" s="38"/>
      <c r="N8" s="32"/>
      <c r="O8" s="38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39"/>
      <c r="B9" s="39"/>
      <c r="C9" s="41" t="s">
        <v>77</v>
      </c>
      <c r="D9" s="43"/>
      <c r="E9" s="45">
        <f>IF(OR(H9="DNS",J9="DNS",L9="DNS",N9="DNS"),"DNF",SUM(G9,I9,K9,M9,O9))</f>
        <v>0</v>
      </c>
      <c r="F9" s="26"/>
      <c r="G9" s="37">
        <f>IF(AND(F9&lt;&gt;0,F9&lt;&gt;"",$D9&lt;&gt;""),IFERROR(INT(INDEX('Scoring Coefficients'!$D$2:$D$33,MATCH($C9&amp;F$2,'Scoring Coefficients'!$A$2:$A$33,0))*(((INT((F9*100)*INDEX('Age Factors'!$C$2:$AJ$24,MATCH(F$2,'Age Factors'!$B$2:$B$24,0),MATCH($C9&amp;IF($D9&lt;30,30,FLOOR($D9/5,1)*5),'Age Factors'!$C$1:$AJ$1,0))))-INDEX('Scoring Coefficients'!$E$2:$E$33,MATCH($C9&amp;F$2,'Scoring Coefficients'!$A$2:$A$33,0)))^INDEX('Scoring Coefficients'!$F$2:$F$33,MATCH($C9&amp;F$2,'Scoring Coefficients'!$A$2:$A$33,0)))),0),0)</f>
        <v>0</v>
      </c>
      <c r="H9" s="28"/>
      <c r="I9" s="37">
        <f>IF(AND(H9&lt;&gt;0,H9&lt;&gt;"",$D9&lt;&gt;""),IFERROR(INT(INDEX('Scoring Coefficients'!$D$2:$D$41,MATCH($C9&amp;H$2,'Scoring Coefficients'!$A$2:$A$41,0))*((ROUNDDOWN((H9*INDEX('Age Factors'!$C$2:$AJ$28,MATCH(H$2,'Age Factors'!$B$2:$B$28,0),MATCH($C9&amp;IF($D9&lt;30,30,FLOOR($D9/5,1)*5),'Age Factors'!$C$1:$AJ$1,0))),2)-INDEX('Scoring Coefficients'!$E$2:$E$41,MATCH($C9&amp;H$2,'Scoring Coefficients'!$A$2:$A$41,0)))^INDEX('Scoring Coefficients'!$F$2:$F$41,MATCH($C9&amp;H$2,'Scoring Coefficients'!$A$2:$A$41,0)))),0),0)</f>
        <v>0</v>
      </c>
      <c r="J9" s="28"/>
      <c r="K9" s="37">
        <f>IF(AND(J9&lt;&gt;0,J9&lt;&gt;"",$D9&lt;&gt;""),IFERROR(INT(INDEX('Scoring Coefficients'!$D$2:$D$33,MATCH($C9&amp;J$2,'Scoring Coefficients'!$A$2:$A$33,0))*((INDEX('Scoring Coefficients'!$E$2:$E$33,MATCH($C9&amp;J$2,'Scoring Coefficients'!$A$2:$A$33,0))-ROUNDUP((IFERROR((LEFT(J9,FIND(":",J9)-1)*60)+RIGHT(J9,LEN(J9)-FIND(":",J9)),J9)*INDEX('Age Factors'!$C$2:$AJ$24,MATCH(J$2,'Age Factors'!$B$2:$B$24,0),MATCH($C9&amp;IF($D9&lt;30,30,FLOOR($D9/5,1)*5),'Age Factors'!$C$1:$AJ$1,0))),2))^INDEX('Scoring Coefficients'!$F$2:$F$33,MATCH($C9&amp;J$2,'Scoring Coefficients'!$A$2:$A$33,0)))),0),0)</f>
        <v>0</v>
      </c>
      <c r="L9" s="28"/>
      <c r="M9" s="37">
        <f>IF(AND(L9&lt;&gt;0,L9&lt;&gt;"",$D9&lt;&gt;""),IFERROR(INT(INDEX('Scoring Coefficients'!$D$2:$D$41,MATCH($C9&amp;L$2,'Scoring Coefficients'!$A$2:$A$41,0))*((ROUNDDOWN((L9*INDEX('Age Factors'!$C$2:$AJ$28,MATCH(L$2,'Age Factors'!$B$2:$B$28,0),MATCH($C9&amp;IF($D9&lt;30,30,FLOOR($D9/5,1)*5),'Age Factors'!$C$1:$AJ$1,0))),2)-INDEX('Scoring Coefficients'!$E$2:$E$41,MATCH($C9&amp;L$2,'Scoring Coefficients'!$A$2:$A$41,0)))^INDEX('Scoring Coefficients'!$F$2:$F$41,MATCH($C9&amp;L$2,'Scoring Coefficients'!$A$2:$A$41,0)))),0),0)</f>
        <v>0</v>
      </c>
      <c r="N9" s="29"/>
      <c r="O9" s="3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40"/>
      <c r="B10" s="40"/>
      <c r="C10" s="42"/>
      <c r="D10" s="44"/>
      <c r="E10" s="46"/>
      <c r="F10" s="29"/>
      <c r="G10" s="38"/>
      <c r="H10" s="34"/>
      <c r="I10" s="38"/>
      <c r="J10" s="31"/>
      <c r="K10" s="38"/>
      <c r="L10" s="35"/>
      <c r="M10" s="38"/>
      <c r="N10" s="32"/>
      <c r="O10" s="38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39"/>
      <c r="B11" s="39"/>
      <c r="C11" s="41" t="s">
        <v>77</v>
      </c>
      <c r="D11" s="43"/>
      <c r="E11" s="45">
        <f>IF(OR(H11="DNS",J11="DNS",L11="DNS",N11="DNS"),"DNF",SUM(G11,I11,K11,M11,O11))</f>
        <v>0</v>
      </c>
      <c r="F11" s="26"/>
      <c r="G11" s="37">
        <f>IF(AND(F11&lt;&gt;0,F11&lt;&gt;"",$D11&lt;&gt;""),IFERROR(INT(INDEX('Scoring Coefficients'!$D$2:$D$33,MATCH($C11&amp;F$2,'Scoring Coefficients'!$A$2:$A$33,0))*(((INT((F11*100)*INDEX('Age Factors'!$C$2:$AJ$24,MATCH(F$2,'Age Factors'!$B$2:$B$24,0),MATCH($C11&amp;IF($D11&lt;30,30,FLOOR($D11/5,1)*5),'Age Factors'!$C$1:$AJ$1,0))))-INDEX('Scoring Coefficients'!$E$2:$E$33,MATCH($C11&amp;F$2,'Scoring Coefficients'!$A$2:$A$33,0)))^INDEX('Scoring Coefficients'!$F$2:$F$33,MATCH($C11&amp;F$2,'Scoring Coefficients'!$A$2:$A$33,0)))),0),0)</f>
        <v>0</v>
      </c>
      <c r="H11" s="28"/>
      <c r="I11" s="37">
        <f>IF(AND(H11&lt;&gt;0,H11&lt;&gt;"",$D11&lt;&gt;""),IFERROR(INT(INDEX('Scoring Coefficients'!$D$2:$D$41,MATCH($C11&amp;H$2,'Scoring Coefficients'!$A$2:$A$41,0))*((ROUNDDOWN((H11*INDEX('Age Factors'!$C$2:$AJ$28,MATCH(H$2,'Age Factors'!$B$2:$B$28,0),MATCH($C11&amp;IF($D11&lt;30,30,FLOOR($D11/5,1)*5),'Age Factors'!$C$1:$AJ$1,0))),2)-INDEX('Scoring Coefficients'!$E$2:$E$41,MATCH($C11&amp;H$2,'Scoring Coefficients'!$A$2:$A$41,0)))^INDEX('Scoring Coefficients'!$F$2:$F$41,MATCH($C11&amp;H$2,'Scoring Coefficients'!$A$2:$A$41,0)))),0),0)</f>
        <v>0</v>
      </c>
      <c r="J11" s="28"/>
      <c r="K11" s="37">
        <f>IF(AND(J11&lt;&gt;0,J11&lt;&gt;"",$D11&lt;&gt;""),IFERROR(INT(INDEX('Scoring Coefficients'!$D$2:$D$33,MATCH($C11&amp;J$2,'Scoring Coefficients'!$A$2:$A$33,0))*((INDEX('Scoring Coefficients'!$E$2:$E$33,MATCH($C11&amp;J$2,'Scoring Coefficients'!$A$2:$A$33,0))-ROUNDUP((IFERROR((LEFT(J11,FIND(":",J11)-1)*60)+RIGHT(J11,LEN(J11)-FIND(":",J11)),J11)*INDEX('Age Factors'!$C$2:$AJ$24,MATCH(J$2,'Age Factors'!$B$2:$B$24,0),MATCH($C11&amp;IF($D11&lt;30,30,FLOOR($D11/5,1)*5),'Age Factors'!$C$1:$AJ$1,0))),2))^INDEX('Scoring Coefficients'!$F$2:$F$33,MATCH($C11&amp;J$2,'Scoring Coefficients'!$A$2:$A$33,0)))),0),0)</f>
        <v>0</v>
      </c>
      <c r="L11" s="28"/>
      <c r="M11" s="37">
        <f>IF(AND(L11&lt;&gt;0,L11&lt;&gt;"",$D11&lt;&gt;""),IFERROR(INT(INDEX('Scoring Coefficients'!$D$2:$D$41,MATCH($C11&amp;L$2,'Scoring Coefficients'!$A$2:$A$41,0))*((ROUNDDOWN((L11*INDEX('Age Factors'!$C$2:$AJ$28,MATCH(L$2,'Age Factors'!$B$2:$B$28,0),MATCH($C11&amp;IF($D11&lt;30,30,FLOOR($D11/5,1)*5),'Age Factors'!$C$1:$AJ$1,0))),2)-INDEX('Scoring Coefficients'!$E$2:$E$41,MATCH($C11&amp;L$2,'Scoring Coefficients'!$A$2:$A$41,0)))^INDEX('Scoring Coefficients'!$F$2:$F$41,MATCH($C11&amp;L$2,'Scoring Coefficients'!$A$2:$A$41,0)))),0),0)</f>
        <v>0</v>
      </c>
      <c r="N11" s="29"/>
      <c r="O11" s="3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40"/>
      <c r="B12" s="40"/>
      <c r="C12" s="42"/>
      <c r="D12" s="44"/>
      <c r="E12" s="46"/>
      <c r="F12" s="29"/>
      <c r="G12" s="38"/>
      <c r="H12" s="34"/>
      <c r="I12" s="38"/>
      <c r="J12" s="31"/>
      <c r="K12" s="38"/>
      <c r="L12" s="35"/>
      <c r="M12" s="38"/>
      <c r="N12" s="32"/>
      <c r="O12" s="38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39"/>
      <c r="B13" s="39"/>
      <c r="C13" s="41" t="s">
        <v>77</v>
      </c>
      <c r="D13" s="43"/>
      <c r="E13" s="45">
        <f>IF(OR(H13="DNS",J13="DNS",L13="DNS",N13="DNS"),"DNF",SUM(G13,I13,K13,M13,O13))</f>
        <v>0</v>
      </c>
      <c r="F13" s="26"/>
      <c r="G13" s="37">
        <f>IF(AND(F13&lt;&gt;0,F13&lt;&gt;"",$D13&lt;&gt;""),IFERROR(INT(INDEX('Scoring Coefficients'!$D$2:$D$33,MATCH($C13&amp;F$2,'Scoring Coefficients'!$A$2:$A$33,0))*(((INT((F13*100)*INDEX('Age Factors'!$C$2:$AJ$24,MATCH(F$2,'Age Factors'!$B$2:$B$24,0),MATCH($C13&amp;IF($D13&lt;30,30,FLOOR($D13/5,1)*5),'Age Factors'!$C$1:$AJ$1,0))))-INDEX('Scoring Coefficients'!$E$2:$E$33,MATCH($C13&amp;F$2,'Scoring Coefficients'!$A$2:$A$33,0)))^INDEX('Scoring Coefficients'!$F$2:$F$33,MATCH($C13&amp;F$2,'Scoring Coefficients'!$A$2:$A$33,0)))),0),0)</f>
        <v>0</v>
      </c>
      <c r="H13" s="28"/>
      <c r="I13" s="37">
        <f>IF(AND(H13&lt;&gt;0,H13&lt;&gt;"",$D13&lt;&gt;""),IFERROR(INT(INDEX('Scoring Coefficients'!$D$2:$D$41,MATCH($C13&amp;H$2,'Scoring Coefficients'!$A$2:$A$41,0))*((ROUNDDOWN((H13*INDEX('Age Factors'!$C$2:$AJ$28,MATCH(H$2,'Age Factors'!$B$2:$B$28,0),MATCH($C13&amp;IF($D13&lt;30,30,FLOOR($D13/5,1)*5),'Age Factors'!$C$1:$AJ$1,0))),2)-INDEX('Scoring Coefficients'!$E$2:$E$41,MATCH($C13&amp;H$2,'Scoring Coefficients'!$A$2:$A$41,0)))^INDEX('Scoring Coefficients'!$F$2:$F$41,MATCH($C13&amp;H$2,'Scoring Coefficients'!$A$2:$A$41,0)))),0),0)</f>
        <v>0</v>
      </c>
      <c r="J13" s="28"/>
      <c r="K13" s="37">
        <f>IF(AND(J13&lt;&gt;0,J13&lt;&gt;"",$D13&lt;&gt;""),IFERROR(INT(INDEX('Scoring Coefficients'!$D$2:$D$33,MATCH($C13&amp;J$2,'Scoring Coefficients'!$A$2:$A$33,0))*((INDEX('Scoring Coefficients'!$E$2:$E$33,MATCH($C13&amp;J$2,'Scoring Coefficients'!$A$2:$A$33,0))-ROUNDUP((IFERROR((LEFT(J13,FIND(":",J13)-1)*60)+RIGHT(J13,LEN(J13)-FIND(":",J13)),J13)*INDEX('Age Factors'!$C$2:$AJ$24,MATCH(J$2,'Age Factors'!$B$2:$B$24,0),MATCH($C13&amp;IF($D13&lt;30,30,FLOOR($D13/5,1)*5),'Age Factors'!$C$1:$AJ$1,0))),2))^INDEX('Scoring Coefficients'!$F$2:$F$33,MATCH($C13&amp;J$2,'Scoring Coefficients'!$A$2:$A$33,0)))),0),0)</f>
        <v>0</v>
      </c>
      <c r="L13" s="28"/>
      <c r="M13" s="37">
        <f>IF(AND(L13&lt;&gt;0,L13&lt;&gt;"",$D13&lt;&gt;""),IFERROR(INT(INDEX('Scoring Coefficients'!$D$2:$D$41,MATCH($C13&amp;L$2,'Scoring Coefficients'!$A$2:$A$41,0))*((ROUNDDOWN((L13*INDEX('Age Factors'!$C$2:$AJ$28,MATCH(L$2,'Age Factors'!$B$2:$B$28,0),MATCH($C13&amp;IF($D13&lt;30,30,FLOOR($D13/5,1)*5),'Age Factors'!$C$1:$AJ$1,0))),2)-INDEX('Scoring Coefficients'!$E$2:$E$41,MATCH($C13&amp;L$2,'Scoring Coefficients'!$A$2:$A$41,0)))^INDEX('Scoring Coefficients'!$F$2:$F$41,MATCH($C13&amp;L$2,'Scoring Coefficients'!$A$2:$A$41,0)))),0),0)</f>
        <v>0</v>
      </c>
      <c r="N13" s="29"/>
      <c r="O13" s="3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40"/>
      <c r="B14" s="40"/>
      <c r="C14" s="42"/>
      <c r="D14" s="44"/>
      <c r="E14" s="46"/>
      <c r="F14" s="29"/>
      <c r="G14" s="38"/>
      <c r="H14" s="34"/>
      <c r="I14" s="38"/>
      <c r="J14" s="31"/>
      <c r="K14" s="38"/>
      <c r="L14" s="35"/>
      <c r="M14" s="38"/>
      <c r="N14" s="32"/>
      <c r="O14" s="38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39"/>
      <c r="B15" s="39"/>
      <c r="C15" s="41" t="s">
        <v>77</v>
      </c>
      <c r="D15" s="43"/>
      <c r="E15" s="45">
        <f>IF(OR(H15="DNS",J15="DNS",L15="DNS",N15="DNS"),"DNF",SUM(G15,I15,K15,M15,O15))</f>
        <v>0</v>
      </c>
      <c r="F15" s="26"/>
      <c r="G15" s="37">
        <f>IF(AND(F15&lt;&gt;0,F15&lt;&gt;"",$D15&lt;&gt;""),IFERROR(INT(INDEX('Scoring Coefficients'!$D$2:$D$33,MATCH($C15&amp;F$2,'Scoring Coefficients'!$A$2:$A$33,0))*(((INT((F15*100)*INDEX('Age Factors'!$C$2:$AJ$24,MATCH(F$2,'Age Factors'!$B$2:$B$24,0),MATCH($C15&amp;IF($D15&lt;30,30,FLOOR($D15/5,1)*5),'Age Factors'!$C$1:$AJ$1,0))))-INDEX('Scoring Coefficients'!$E$2:$E$33,MATCH($C15&amp;F$2,'Scoring Coefficients'!$A$2:$A$33,0)))^INDEX('Scoring Coefficients'!$F$2:$F$33,MATCH($C15&amp;F$2,'Scoring Coefficients'!$A$2:$A$33,0)))),0),0)</f>
        <v>0</v>
      </c>
      <c r="H15" s="28"/>
      <c r="I15" s="37">
        <f>IF(AND(H15&lt;&gt;0,H15&lt;&gt;"",$D15&lt;&gt;""),IFERROR(INT(INDEX('Scoring Coefficients'!$D$2:$D$41,MATCH($C15&amp;H$2,'Scoring Coefficients'!$A$2:$A$41,0))*((ROUNDDOWN((H15*INDEX('Age Factors'!$C$2:$AJ$28,MATCH(H$2,'Age Factors'!$B$2:$B$28,0),MATCH($C15&amp;IF($D15&lt;30,30,FLOOR($D15/5,1)*5),'Age Factors'!$C$1:$AJ$1,0))),2)-INDEX('Scoring Coefficients'!$E$2:$E$41,MATCH($C15&amp;H$2,'Scoring Coefficients'!$A$2:$A$41,0)))^INDEX('Scoring Coefficients'!$F$2:$F$41,MATCH($C15&amp;H$2,'Scoring Coefficients'!$A$2:$A$41,0)))),0),0)</f>
        <v>0</v>
      </c>
      <c r="J15" s="28"/>
      <c r="K15" s="37">
        <f>IF(AND(J15&lt;&gt;0,J15&lt;&gt;"",$D15&lt;&gt;""),IFERROR(INT(INDEX('Scoring Coefficients'!$D$2:$D$33,MATCH($C15&amp;J$2,'Scoring Coefficients'!$A$2:$A$33,0))*((INDEX('Scoring Coefficients'!$E$2:$E$33,MATCH($C15&amp;J$2,'Scoring Coefficients'!$A$2:$A$33,0))-ROUNDUP((IFERROR((LEFT(J15,FIND(":",J15)-1)*60)+RIGHT(J15,LEN(J15)-FIND(":",J15)),J15)*INDEX('Age Factors'!$C$2:$AJ$24,MATCH(J$2,'Age Factors'!$B$2:$B$24,0),MATCH($C15&amp;IF($D15&lt;30,30,FLOOR($D15/5,1)*5),'Age Factors'!$C$1:$AJ$1,0))),2))^INDEX('Scoring Coefficients'!$F$2:$F$33,MATCH($C15&amp;J$2,'Scoring Coefficients'!$A$2:$A$33,0)))),0),0)</f>
        <v>0</v>
      </c>
      <c r="L15" s="28"/>
      <c r="M15" s="37">
        <f>IF(AND(L15&lt;&gt;0,L15&lt;&gt;"",$D15&lt;&gt;""),IFERROR(INT(INDEX('Scoring Coefficients'!$D$2:$D$41,MATCH($C15&amp;L$2,'Scoring Coefficients'!$A$2:$A$41,0))*((ROUNDDOWN((L15*INDEX('Age Factors'!$C$2:$AJ$28,MATCH(L$2,'Age Factors'!$B$2:$B$28,0),MATCH($C15&amp;IF($D15&lt;30,30,FLOOR($D15/5,1)*5),'Age Factors'!$C$1:$AJ$1,0))),2)-INDEX('Scoring Coefficients'!$E$2:$E$41,MATCH($C15&amp;L$2,'Scoring Coefficients'!$A$2:$A$41,0)))^INDEX('Scoring Coefficients'!$F$2:$F$41,MATCH($C15&amp;L$2,'Scoring Coefficients'!$A$2:$A$41,0)))),0),0)</f>
        <v>0</v>
      </c>
      <c r="N15" s="29"/>
      <c r="O15" s="3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40"/>
      <c r="B16" s="40"/>
      <c r="C16" s="42"/>
      <c r="D16" s="44"/>
      <c r="E16" s="46"/>
      <c r="F16" s="29"/>
      <c r="G16" s="38"/>
      <c r="H16" s="34"/>
      <c r="I16" s="38"/>
      <c r="J16" s="31"/>
      <c r="K16" s="38"/>
      <c r="L16" s="35"/>
      <c r="M16" s="38"/>
      <c r="N16" s="32"/>
      <c r="O16" s="38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39"/>
      <c r="B17" s="39"/>
      <c r="C17" s="41" t="s">
        <v>77</v>
      </c>
      <c r="D17" s="43"/>
      <c r="E17" s="45">
        <f>IF(OR(H17="DNS",J17="DNS",L17="DNS",N17="DNS"),"DNF",SUM(G17,I17,K17,M17,O17))</f>
        <v>0</v>
      </c>
      <c r="F17" s="26"/>
      <c r="G17" s="37">
        <f>IF(AND(F17&lt;&gt;0,F17&lt;&gt;"",$D17&lt;&gt;""),IFERROR(INT(INDEX('Scoring Coefficients'!$D$2:$D$33,MATCH($C17&amp;F$2,'Scoring Coefficients'!$A$2:$A$33,0))*(((INT((F17*100)*INDEX('Age Factors'!$C$2:$AJ$24,MATCH(F$2,'Age Factors'!$B$2:$B$24,0),MATCH($C17&amp;IF($D17&lt;30,30,FLOOR($D17/5,1)*5),'Age Factors'!$C$1:$AJ$1,0))))-INDEX('Scoring Coefficients'!$E$2:$E$33,MATCH($C17&amp;F$2,'Scoring Coefficients'!$A$2:$A$33,0)))^INDEX('Scoring Coefficients'!$F$2:$F$33,MATCH($C17&amp;F$2,'Scoring Coefficients'!$A$2:$A$33,0)))),0),0)</f>
        <v>0</v>
      </c>
      <c r="H17" s="28"/>
      <c r="I17" s="37">
        <f>IF(AND(H17&lt;&gt;0,H17&lt;&gt;"",$D17&lt;&gt;""),IFERROR(INT(INDEX('Scoring Coefficients'!$D$2:$D$41,MATCH($C17&amp;H$2,'Scoring Coefficients'!$A$2:$A$41,0))*((ROUNDDOWN((H17*INDEX('Age Factors'!$C$2:$AJ$28,MATCH(H$2,'Age Factors'!$B$2:$B$28,0),MATCH($C17&amp;IF($D17&lt;30,30,FLOOR($D17/5,1)*5),'Age Factors'!$C$1:$AJ$1,0))),2)-INDEX('Scoring Coefficients'!$E$2:$E$41,MATCH($C17&amp;H$2,'Scoring Coefficients'!$A$2:$A$41,0)))^INDEX('Scoring Coefficients'!$F$2:$F$41,MATCH($C17&amp;H$2,'Scoring Coefficients'!$A$2:$A$41,0)))),0),0)</f>
        <v>0</v>
      </c>
      <c r="J17" s="28"/>
      <c r="K17" s="37">
        <f>IF(AND(J17&lt;&gt;0,J17&lt;&gt;"",$D17&lt;&gt;""),IFERROR(INT(INDEX('Scoring Coefficients'!$D$2:$D$33,MATCH($C17&amp;J$2,'Scoring Coefficients'!$A$2:$A$33,0))*((INDEX('Scoring Coefficients'!$E$2:$E$33,MATCH($C17&amp;J$2,'Scoring Coefficients'!$A$2:$A$33,0))-ROUNDUP((IFERROR((LEFT(J17,FIND(":",J17)-1)*60)+RIGHT(J17,LEN(J17)-FIND(":",J17)),J17)*INDEX('Age Factors'!$C$2:$AJ$24,MATCH(J$2,'Age Factors'!$B$2:$B$24,0),MATCH($C17&amp;IF($D17&lt;30,30,FLOOR($D17/5,1)*5),'Age Factors'!$C$1:$AJ$1,0))),2))^INDEX('Scoring Coefficients'!$F$2:$F$33,MATCH($C17&amp;J$2,'Scoring Coefficients'!$A$2:$A$33,0)))),0),0)</f>
        <v>0</v>
      </c>
      <c r="L17" s="28"/>
      <c r="M17" s="37">
        <f>IF(AND(L17&lt;&gt;0,L17&lt;&gt;"",$D17&lt;&gt;""),IFERROR(INT(INDEX('Scoring Coefficients'!$D$2:$D$41,MATCH($C17&amp;L$2,'Scoring Coefficients'!$A$2:$A$41,0))*((ROUNDDOWN((L17*INDEX('Age Factors'!$C$2:$AJ$28,MATCH(L$2,'Age Factors'!$B$2:$B$28,0),MATCH($C17&amp;IF($D17&lt;30,30,FLOOR($D17/5,1)*5),'Age Factors'!$C$1:$AJ$1,0))),2)-INDEX('Scoring Coefficients'!$E$2:$E$41,MATCH($C17&amp;L$2,'Scoring Coefficients'!$A$2:$A$41,0)))^INDEX('Scoring Coefficients'!$F$2:$F$41,MATCH($C17&amp;L$2,'Scoring Coefficients'!$A$2:$A$41,0)))),0),0)</f>
        <v>0</v>
      </c>
      <c r="N17" s="29"/>
      <c r="O17" s="3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40"/>
      <c r="B18" s="40"/>
      <c r="C18" s="42"/>
      <c r="D18" s="44"/>
      <c r="E18" s="46"/>
      <c r="F18" s="29"/>
      <c r="G18" s="38"/>
      <c r="H18" s="34"/>
      <c r="I18" s="38"/>
      <c r="J18" s="31"/>
      <c r="K18" s="38"/>
      <c r="L18" s="35"/>
      <c r="M18" s="38"/>
      <c r="N18" s="32"/>
      <c r="O18" s="38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39"/>
      <c r="B19" s="39"/>
      <c r="C19" s="41" t="s">
        <v>77</v>
      </c>
      <c r="D19" s="43"/>
      <c r="E19" s="45">
        <f>IF(OR(H19="DNS",J19="DNS",L19="DNS",N19="DNS"),"DNF",SUM(G19,I19,K19,M19,O19))</f>
        <v>0</v>
      </c>
      <c r="F19" s="26"/>
      <c r="G19" s="37">
        <f>IF(AND(F19&lt;&gt;0,F19&lt;&gt;"",$D19&lt;&gt;""),IFERROR(INT(INDEX('Scoring Coefficients'!$D$2:$D$33,MATCH($C19&amp;F$2,'Scoring Coefficients'!$A$2:$A$33,0))*(((INT((F19*100)*INDEX('Age Factors'!$C$2:$AJ$24,MATCH(F$2,'Age Factors'!$B$2:$B$24,0),MATCH($C19&amp;IF($D19&lt;30,30,FLOOR($D19/5,1)*5),'Age Factors'!$C$1:$AJ$1,0))))-INDEX('Scoring Coefficients'!$E$2:$E$33,MATCH($C19&amp;F$2,'Scoring Coefficients'!$A$2:$A$33,0)))^INDEX('Scoring Coefficients'!$F$2:$F$33,MATCH($C19&amp;F$2,'Scoring Coefficients'!$A$2:$A$33,0)))),0),0)</f>
        <v>0</v>
      </c>
      <c r="H19" s="28"/>
      <c r="I19" s="37">
        <f>IF(AND(H19&lt;&gt;0,H19&lt;&gt;"",$D19&lt;&gt;""),IFERROR(INT(INDEX('Scoring Coefficients'!$D$2:$D$41,MATCH($C19&amp;H$2,'Scoring Coefficients'!$A$2:$A$41,0))*((ROUNDDOWN((H19*INDEX('Age Factors'!$C$2:$AJ$28,MATCH(H$2,'Age Factors'!$B$2:$B$28,0),MATCH($C19&amp;IF($D19&lt;30,30,FLOOR($D19/5,1)*5),'Age Factors'!$C$1:$AJ$1,0))),2)-INDEX('Scoring Coefficients'!$E$2:$E$41,MATCH($C19&amp;H$2,'Scoring Coefficients'!$A$2:$A$41,0)))^INDEX('Scoring Coefficients'!$F$2:$F$41,MATCH($C19&amp;H$2,'Scoring Coefficients'!$A$2:$A$41,0)))),0),0)</f>
        <v>0</v>
      </c>
      <c r="J19" s="28"/>
      <c r="K19" s="37">
        <f>IF(AND(J19&lt;&gt;0,J19&lt;&gt;"",$D19&lt;&gt;""),IFERROR(INT(INDEX('Scoring Coefficients'!$D$2:$D$33,MATCH($C19&amp;J$2,'Scoring Coefficients'!$A$2:$A$33,0))*((INDEX('Scoring Coefficients'!$E$2:$E$33,MATCH($C19&amp;J$2,'Scoring Coefficients'!$A$2:$A$33,0))-ROUNDUP((IFERROR((LEFT(J19,FIND(":",J19)-1)*60)+RIGHT(J19,LEN(J19)-FIND(":",J19)),J19)*INDEX('Age Factors'!$C$2:$AJ$24,MATCH(J$2,'Age Factors'!$B$2:$B$24,0),MATCH($C19&amp;IF($D19&lt;30,30,FLOOR($D19/5,1)*5),'Age Factors'!$C$1:$AJ$1,0))),2))^INDEX('Scoring Coefficients'!$F$2:$F$33,MATCH($C19&amp;J$2,'Scoring Coefficients'!$A$2:$A$33,0)))),0),0)</f>
        <v>0</v>
      </c>
      <c r="L19" s="28"/>
      <c r="M19" s="37">
        <f>IF(AND(L19&lt;&gt;0,L19&lt;&gt;"",$D19&lt;&gt;""),IFERROR(INT(INDEX('Scoring Coefficients'!$D$2:$D$41,MATCH($C19&amp;L$2,'Scoring Coefficients'!$A$2:$A$41,0))*((ROUNDDOWN((L19*INDEX('Age Factors'!$C$2:$AJ$28,MATCH(L$2,'Age Factors'!$B$2:$B$28,0),MATCH($C19&amp;IF($D19&lt;30,30,FLOOR($D19/5,1)*5),'Age Factors'!$C$1:$AJ$1,0))),2)-INDEX('Scoring Coefficients'!$E$2:$E$41,MATCH($C19&amp;L$2,'Scoring Coefficients'!$A$2:$A$41,0)))^INDEX('Scoring Coefficients'!$F$2:$F$41,MATCH($C19&amp;L$2,'Scoring Coefficients'!$A$2:$A$41,0)))),0),0)</f>
        <v>0</v>
      </c>
      <c r="N19" s="29"/>
      <c r="O19" s="3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40"/>
      <c r="B20" s="40"/>
      <c r="C20" s="42"/>
      <c r="D20" s="44"/>
      <c r="E20" s="46"/>
      <c r="F20" s="29"/>
      <c r="G20" s="38"/>
      <c r="H20" s="34"/>
      <c r="I20" s="38"/>
      <c r="J20" s="31"/>
      <c r="K20" s="38"/>
      <c r="L20" s="35"/>
      <c r="M20" s="38"/>
      <c r="N20" s="32"/>
      <c r="O20" s="38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39"/>
      <c r="B21" s="39"/>
      <c r="C21" s="41" t="s">
        <v>77</v>
      </c>
      <c r="D21" s="43"/>
      <c r="E21" s="45">
        <f>IF(OR(H21="DNS",J21="DNS",L21="DNS",N21="DNS"),"DNF",SUM(G21,I21,K21,M21,O21))</f>
        <v>0</v>
      </c>
      <c r="F21" s="26"/>
      <c r="G21" s="37">
        <f>IF(AND(F21&lt;&gt;0,F21&lt;&gt;"",$D21&lt;&gt;""),IFERROR(INT(INDEX('Scoring Coefficients'!$D$2:$D$33,MATCH($C21&amp;F$2,'Scoring Coefficients'!$A$2:$A$33,0))*(((INT((F21*100)*INDEX('Age Factors'!$C$2:$AJ$24,MATCH(F$2,'Age Factors'!$B$2:$B$24,0),MATCH($C21&amp;IF($D21&lt;30,30,FLOOR($D21/5,1)*5),'Age Factors'!$C$1:$AJ$1,0))))-INDEX('Scoring Coefficients'!$E$2:$E$33,MATCH($C21&amp;F$2,'Scoring Coefficients'!$A$2:$A$33,0)))^INDEX('Scoring Coefficients'!$F$2:$F$33,MATCH($C21&amp;F$2,'Scoring Coefficients'!$A$2:$A$33,0)))),0),0)</f>
        <v>0</v>
      </c>
      <c r="H21" s="28"/>
      <c r="I21" s="37">
        <f>IF(AND(H21&lt;&gt;0,H21&lt;&gt;"",$D21&lt;&gt;""),IFERROR(INT(INDEX('Scoring Coefficients'!$D$2:$D$41,MATCH($C21&amp;H$2,'Scoring Coefficients'!$A$2:$A$41,0))*((ROUNDDOWN((H21*INDEX('Age Factors'!$C$2:$AJ$28,MATCH(H$2,'Age Factors'!$B$2:$B$28,0),MATCH($C21&amp;IF($D21&lt;30,30,FLOOR($D21/5,1)*5),'Age Factors'!$C$1:$AJ$1,0))),2)-INDEX('Scoring Coefficients'!$E$2:$E$41,MATCH($C21&amp;H$2,'Scoring Coefficients'!$A$2:$A$41,0)))^INDEX('Scoring Coefficients'!$F$2:$F$41,MATCH($C21&amp;H$2,'Scoring Coefficients'!$A$2:$A$41,0)))),0),0)</f>
        <v>0</v>
      </c>
      <c r="J21" s="28"/>
      <c r="K21" s="37">
        <f>IF(AND(J21&lt;&gt;0,J21&lt;&gt;"",$D21&lt;&gt;""),IFERROR(INT(INDEX('Scoring Coefficients'!$D$2:$D$33,MATCH($C21&amp;J$2,'Scoring Coefficients'!$A$2:$A$33,0))*((INDEX('Scoring Coefficients'!$E$2:$E$33,MATCH($C21&amp;J$2,'Scoring Coefficients'!$A$2:$A$33,0))-ROUNDUP((IFERROR((LEFT(J21,FIND(":",J21)-1)*60)+RIGHT(J21,LEN(J21)-FIND(":",J21)),J21)*INDEX('Age Factors'!$C$2:$AJ$24,MATCH(J$2,'Age Factors'!$B$2:$B$24,0),MATCH($C21&amp;IF($D21&lt;30,30,FLOOR($D21/5,1)*5),'Age Factors'!$C$1:$AJ$1,0))),2))^INDEX('Scoring Coefficients'!$F$2:$F$33,MATCH($C21&amp;J$2,'Scoring Coefficients'!$A$2:$A$33,0)))),0),0)</f>
        <v>0</v>
      </c>
      <c r="L21" s="28"/>
      <c r="M21" s="37">
        <f>IF(AND(L21&lt;&gt;0,L21&lt;&gt;"",$D21&lt;&gt;""),IFERROR(INT(INDEX('Scoring Coefficients'!$D$2:$D$41,MATCH($C21&amp;L$2,'Scoring Coefficients'!$A$2:$A$41,0))*((ROUNDDOWN((L21*INDEX('Age Factors'!$C$2:$AJ$28,MATCH(L$2,'Age Factors'!$B$2:$B$28,0),MATCH($C21&amp;IF($D21&lt;30,30,FLOOR($D21/5,1)*5),'Age Factors'!$C$1:$AJ$1,0))),2)-INDEX('Scoring Coefficients'!$E$2:$E$41,MATCH($C21&amp;L$2,'Scoring Coefficients'!$A$2:$A$41,0)))^INDEX('Scoring Coefficients'!$F$2:$F$41,MATCH($C21&amp;L$2,'Scoring Coefficients'!$A$2:$A$41,0)))),0),0)</f>
        <v>0</v>
      </c>
      <c r="N21" s="29"/>
      <c r="O21" s="3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40"/>
      <c r="B22" s="40"/>
      <c r="C22" s="42"/>
      <c r="D22" s="44"/>
      <c r="E22" s="46"/>
      <c r="F22" s="29"/>
      <c r="G22" s="38"/>
      <c r="H22" s="34"/>
      <c r="I22" s="38"/>
      <c r="J22" s="31"/>
      <c r="K22" s="38"/>
      <c r="L22" s="35"/>
      <c r="M22" s="38"/>
      <c r="N22" s="32"/>
      <c r="O22" s="38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39"/>
      <c r="B23" s="39"/>
      <c r="C23" s="41" t="s">
        <v>77</v>
      </c>
      <c r="D23" s="43"/>
      <c r="E23" s="45">
        <f>IF(OR(H23="DNS",J23="DNS",L23="DNS",N23="DNS"),"DNF",SUM(G23,I23,K23,M23,O23))</f>
        <v>0</v>
      </c>
      <c r="F23" s="26"/>
      <c r="G23" s="37">
        <f>IF(AND(F23&lt;&gt;0,F23&lt;&gt;"",$D23&lt;&gt;""),IFERROR(INT(INDEX('Scoring Coefficients'!$D$2:$D$33,MATCH($C23&amp;F$2,'Scoring Coefficients'!$A$2:$A$33,0))*(((INT((F23*100)*INDEX('Age Factors'!$C$2:$AJ$24,MATCH(F$2,'Age Factors'!$B$2:$B$24,0),MATCH($C23&amp;IF($D23&lt;30,30,FLOOR($D23/5,1)*5),'Age Factors'!$C$1:$AJ$1,0))))-INDEX('Scoring Coefficients'!$E$2:$E$33,MATCH($C23&amp;F$2,'Scoring Coefficients'!$A$2:$A$33,0)))^INDEX('Scoring Coefficients'!$F$2:$F$33,MATCH($C23&amp;F$2,'Scoring Coefficients'!$A$2:$A$33,0)))),0),0)</f>
        <v>0</v>
      </c>
      <c r="H23" s="28"/>
      <c r="I23" s="37">
        <f>IF(AND(H23&lt;&gt;0,H23&lt;&gt;"",$D23&lt;&gt;""),IFERROR(INT(INDEX('Scoring Coefficients'!$D$2:$D$41,MATCH($C23&amp;H$2,'Scoring Coefficients'!$A$2:$A$41,0))*((ROUNDDOWN((H23*INDEX('Age Factors'!$C$2:$AJ$28,MATCH(H$2,'Age Factors'!$B$2:$B$28,0),MATCH($C23&amp;IF($D23&lt;30,30,FLOOR($D23/5,1)*5),'Age Factors'!$C$1:$AJ$1,0))),2)-INDEX('Scoring Coefficients'!$E$2:$E$41,MATCH($C23&amp;H$2,'Scoring Coefficients'!$A$2:$A$41,0)))^INDEX('Scoring Coefficients'!$F$2:$F$41,MATCH($C23&amp;H$2,'Scoring Coefficients'!$A$2:$A$41,0)))),0),0)</f>
        <v>0</v>
      </c>
      <c r="J23" s="28"/>
      <c r="K23" s="37">
        <f>IF(AND(J23&lt;&gt;0,J23&lt;&gt;"",$D23&lt;&gt;""),IFERROR(INT(INDEX('Scoring Coefficients'!$D$2:$D$33,MATCH($C23&amp;J$2,'Scoring Coefficients'!$A$2:$A$33,0))*((INDEX('Scoring Coefficients'!$E$2:$E$33,MATCH($C23&amp;J$2,'Scoring Coefficients'!$A$2:$A$33,0))-ROUNDUP((IFERROR((LEFT(J23,FIND(":",J23)-1)*60)+RIGHT(J23,LEN(J23)-FIND(":",J23)),J23)*INDEX('Age Factors'!$C$2:$AJ$24,MATCH(J$2,'Age Factors'!$B$2:$B$24,0),MATCH($C23&amp;IF($D23&lt;30,30,FLOOR($D23/5,1)*5),'Age Factors'!$C$1:$AJ$1,0))),2))^INDEX('Scoring Coefficients'!$F$2:$F$33,MATCH($C23&amp;J$2,'Scoring Coefficients'!$A$2:$A$33,0)))),0),0)</f>
        <v>0</v>
      </c>
      <c r="L23" s="28"/>
      <c r="M23" s="37">
        <f>IF(AND(L23&lt;&gt;0,L23&lt;&gt;"",$D23&lt;&gt;""),IFERROR(INT(INDEX('Scoring Coefficients'!$D$2:$D$41,MATCH($C23&amp;L$2,'Scoring Coefficients'!$A$2:$A$41,0))*((ROUNDDOWN((L23*INDEX('Age Factors'!$C$2:$AJ$28,MATCH(L$2,'Age Factors'!$B$2:$B$28,0),MATCH($C23&amp;IF($D23&lt;30,30,FLOOR($D23/5,1)*5),'Age Factors'!$C$1:$AJ$1,0))),2)-INDEX('Scoring Coefficients'!$E$2:$E$41,MATCH($C23&amp;L$2,'Scoring Coefficients'!$A$2:$A$41,0)))^INDEX('Scoring Coefficients'!$F$2:$F$41,MATCH($C23&amp;L$2,'Scoring Coefficients'!$A$2:$A$41,0)))),0),0)</f>
        <v>0</v>
      </c>
      <c r="N23" s="29"/>
      <c r="O23" s="3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40"/>
      <c r="B24" s="40"/>
      <c r="C24" s="42"/>
      <c r="D24" s="44"/>
      <c r="E24" s="46"/>
      <c r="F24" s="29"/>
      <c r="G24" s="38"/>
      <c r="H24" s="34"/>
      <c r="I24" s="38"/>
      <c r="J24" s="31"/>
      <c r="K24" s="38"/>
      <c r="L24" s="35"/>
      <c r="M24" s="38"/>
      <c r="N24" s="32"/>
      <c r="O24" s="38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39"/>
      <c r="B25" s="39"/>
      <c r="C25" s="41" t="s">
        <v>77</v>
      </c>
      <c r="D25" s="43"/>
      <c r="E25" s="45">
        <f>IF(OR(H25="DNS",J25="DNS",L25="DNS",N25="DNS"),"DNF",SUM(G25,I25,K25,M25,O25))</f>
        <v>0</v>
      </c>
      <c r="F25" s="26"/>
      <c r="G25" s="37">
        <f>IF(AND(F25&lt;&gt;0,F25&lt;&gt;"",$D25&lt;&gt;""),IFERROR(INT(INDEX('Scoring Coefficients'!$D$2:$D$33,MATCH($C25&amp;F$2,'Scoring Coefficients'!$A$2:$A$33,0))*(((INT((F25*100)*INDEX('Age Factors'!$C$2:$AJ$24,MATCH(F$2,'Age Factors'!$B$2:$B$24,0),MATCH($C25&amp;IF($D25&lt;30,30,FLOOR($D25/5,1)*5),'Age Factors'!$C$1:$AJ$1,0))))-INDEX('Scoring Coefficients'!$E$2:$E$33,MATCH($C25&amp;F$2,'Scoring Coefficients'!$A$2:$A$33,0)))^INDEX('Scoring Coefficients'!$F$2:$F$33,MATCH($C25&amp;F$2,'Scoring Coefficients'!$A$2:$A$33,0)))),0),0)</f>
        <v>0</v>
      </c>
      <c r="H25" s="28"/>
      <c r="I25" s="37">
        <f>IF(AND(H25&lt;&gt;0,H25&lt;&gt;"",$D25&lt;&gt;""),IFERROR(INT(INDEX('Scoring Coefficients'!$D$2:$D$41,MATCH($C25&amp;H$2,'Scoring Coefficients'!$A$2:$A$41,0))*((ROUNDDOWN((H25*INDEX('Age Factors'!$C$2:$AJ$28,MATCH(H$2,'Age Factors'!$B$2:$B$28,0),MATCH($C25&amp;IF($D25&lt;30,30,FLOOR($D25/5,1)*5),'Age Factors'!$C$1:$AJ$1,0))),2)-INDEX('Scoring Coefficients'!$E$2:$E$41,MATCH($C25&amp;H$2,'Scoring Coefficients'!$A$2:$A$41,0)))^INDEX('Scoring Coefficients'!$F$2:$F$41,MATCH($C25&amp;H$2,'Scoring Coefficients'!$A$2:$A$41,0)))),0),0)</f>
        <v>0</v>
      </c>
      <c r="J25" s="28"/>
      <c r="K25" s="37">
        <f>IF(AND(J25&lt;&gt;0,J25&lt;&gt;"",$D25&lt;&gt;""),IFERROR(INT(INDEX('Scoring Coefficients'!$D$2:$D$33,MATCH($C25&amp;J$2,'Scoring Coefficients'!$A$2:$A$33,0))*((INDEX('Scoring Coefficients'!$E$2:$E$33,MATCH($C25&amp;J$2,'Scoring Coefficients'!$A$2:$A$33,0))-ROUNDUP((IFERROR((LEFT(J25,FIND(":",J25)-1)*60)+RIGHT(J25,LEN(J25)-FIND(":",J25)),J25)*INDEX('Age Factors'!$C$2:$AJ$24,MATCH(J$2,'Age Factors'!$B$2:$B$24,0),MATCH($C25&amp;IF($D25&lt;30,30,FLOOR($D25/5,1)*5),'Age Factors'!$C$1:$AJ$1,0))),2))^INDEX('Scoring Coefficients'!$F$2:$F$33,MATCH($C25&amp;J$2,'Scoring Coefficients'!$A$2:$A$33,0)))),0),0)</f>
        <v>0</v>
      </c>
      <c r="L25" s="28"/>
      <c r="M25" s="37">
        <f>IF(AND(L25&lt;&gt;0,L25&lt;&gt;"",$D25&lt;&gt;""),IFERROR(INT(INDEX('Scoring Coefficients'!$D$2:$D$41,MATCH($C25&amp;L$2,'Scoring Coefficients'!$A$2:$A$41,0))*((ROUNDDOWN((L25*INDEX('Age Factors'!$C$2:$AJ$28,MATCH(L$2,'Age Factors'!$B$2:$B$28,0),MATCH($C25&amp;IF($D25&lt;30,30,FLOOR($D25/5,1)*5),'Age Factors'!$C$1:$AJ$1,0))),2)-INDEX('Scoring Coefficients'!$E$2:$E$41,MATCH($C25&amp;L$2,'Scoring Coefficients'!$A$2:$A$41,0)))^INDEX('Scoring Coefficients'!$F$2:$F$41,MATCH($C25&amp;L$2,'Scoring Coefficients'!$A$2:$A$41,0)))),0),0)</f>
        <v>0</v>
      </c>
      <c r="N25" s="29"/>
      <c r="O25" s="3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40"/>
      <c r="B26" s="40"/>
      <c r="C26" s="42"/>
      <c r="D26" s="44"/>
      <c r="E26" s="46"/>
      <c r="F26" s="29"/>
      <c r="G26" s="38"/>
      <c r="H26" s="34"/>
      <c r="I26" s="38"/>
      <c r="J26" s="31"/>
      <c r="K26" s="38"/>
      <c r="L26" s="35"/>
      <c r="M26" s="38"/>
      <c r="N26" s="32"/>
      <c r="O26" s="38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39"/>
      <c r="B27" s="39"/>
      <c r="C27" s="41" t="s">
        <v>77</v>
      </c>
      <c r="D27" s="43"/>
      <c r="E27" s="45">
        <f>IF(OR(H27="DNS",J27="DNS",L27="DNS",N27="DNS"),"DNF",SUM(G27,I27,K27,M27,O27))</f>
        <v>0</v>
      </c>
      <c r="F27" s="26"/>
      <c r="G27" s="37">
        <f>IF(AND(F27&lt;&gt;0,F27&lt;&gt;"",$D27&lt;&gt;""),IFERROR(INT(INDEX('Scoring Coefficients'!$D$2:$D$33,MATCH($C27&amp;F$2,'Scoring Coefficients'!$A$2:$A$33,0))*(((INT((F27*100)*INDEX('Age Factors'!$C$2:$AJ$24,MATCH(F$2,'Age Factors'!$B$2:$B$24,0),MATCH($C27&amp;IF($D27&lt;30,30,FLOOR($D27/5,1)*5),'Age Factors'!$C$1:$AJ$1,0))))-INDEX('Scoring Coefficients'!$E$2:$E$33,MATCH($C27&amp;F$2,'Scoring Coefficients'!$A$2:$A$33,0)))^INDEX('Scoring Coefficients'!$F$2:$F$33,MATCH($C27&amp;F$2,'Scoring Coefficients'!$A$2:$A$33,0)))),0),0)</f>
        <v>0</v>
      </c>
      <c r="H27" s="28"/>
      <c r="I27" s="37">
        <f>IF(AND(H27&lt;&gt;0,H27&lt;&gt;"",$D27&lt;&gt;""),IFERROR(INT(INDEX('Scoring Coefficients'!$D$2:$D$41,MATCH($C27&amp;H$2,'Scoring Coefficients'!$A$2:$A$41,0))*((ROUNDDOWN((H27*INDEX('Age Factors'!$C$2:$AJ$28,MATCH(H$2,'Age Factors'!$B$2:$B$28,0),MATCH($C27&amp;IF($D27&lt;30,30,FLOOR($D27/5,1)*5),'Age Factors'!$C$1:$AJ$1,0))),2)-INDEX('Scoring Coefficients'!$E$2:$E$41,MATCH($C27&amp;H$2,'Scoring Coefficients'!$A$2:$A$41,0)))^INDEX('Scoring Coefficients'!$F$2:$F$41,MATCH($C27&amp;H$2,'Scoring Coefficients'!$A$2:$A$41,0)))),0),0)</f>
        <v>0</v>
      </c>
      <c r="J27" s="28"/>
      <c r="K27" s="37">
        <f>IF(AND(J27&lt;&gt;0,J27&lt;&gt;"",$D27&lt;&gt;""),IFERROR(INT(INDEX('Scoring Coefficients'!$D$2:$D$33,MATCH($C27&amp;J$2,'Scoring Coefficients'!$A$2:$A$33,0))*((INDEX('Scoring Coefficients'!$E$2:$E$33,MATCH($C27&amp;J$2,'Scoring Coefficients'!$A$2:$A$33,0))-ROUNDUP((IFERROR((LEFT(J27,FIND(":",J27)-1)*60)+RIGHT(J27,LEN(J27)-FIND(":",J27)),J27)*INDEX('Age Factors'!$C$2:$AJ$24,MATCH(J$2,'Age Factors'!$B$2:$B$24,0),MATCH($C27&amp;IF($D27&lt;30,30,FLOOR($D27/5,1)*5),'Age Factors'!$C$1:$AJ$1,0))),2))^INDEX('Scoring Coefficients'!$F$2:$F$33,MATCH($C27&amp;J$2,'Scoring Coefficients'!$A$2:$A$33,0)))),0),0)</f>
        <v>0</v>
      </c>
      <c r="L27" s="28"/>
      <c r="M27" s="37">
        <f>IF(AND(L27&lt;&gt;0,L27&lt;&gt;"",$D27&lt;&gt;""),IFERROR(INT(INDEX('Scoring Coefficients'!$D$2:$D$41,MATCH($C27&amp;L$2,'Scoring Coefficients'!$A$2:$A$41,0))*((ROUNDDOWN((L27*INDEX('Age Factors'!$C$2:$AJ$28,MATCH(L$2,'Age Factors'!$B$2:$B$28,0),MATCH($C27&amp;IF($D27&lt;30,30,FLOOR($D27/5,1)*5),'Age Factors'!$C$1:$AJ$1,0))),2)-INDEX('Scoring Coefficients'!$E$2:$E$41,MATCH($C27&amp;L$2,'Scoring Coefficients'!$A$2:$A$41,0)))^INDEX('Scoring Coefficients'!$F$2:$F$41,MATCH($C27&amp;L$2,'Scoring Coefficients'!$A$2:$A$41,0)))),0),0)</f>
        <v>0</v>
      </c>
      <c r="N27" s="29"/>
      <c r="O27" s="3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40"/>
      <c r="B28" s="40"/>
      <c r="C28" s="42"/>
      <c r="D28" s="44"/>
      <c r="E28" s="46"/>
      <c r="F28" s="29"/>
      <c r="G28" s="38"/>
      <c r="H28" s="34"/>
      <c r="I28" s="38"/>
      <c r="J28" s="31"/>
      <c r="K28" s="38"/>
      <c r="L28" s="35"/>
      <c r="M28" s="38"/>
      <c r="N28" s="32"/>
      <c r="O28" s="38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39"/>
      <c r="B29" s="39"/>
      <c r="C29" s="41" t="s">
        <v>77</v>
      </c>
      <c r="D29" s="43"/>
      <c r="E29" s="45">
        <f>IF(OR(H29="DNS",J29="DNS",L29="DNS",N29="DNS"),"DNF",SUM(G29,I29,K29,M29,O29))</f>
        <v>0</v>
      </c>
      <c r="F29" s="26"/>
      <c r="G29" s="37">
        <f>IF(AND(F29&lt;&gt;0,F29&lt;&gt;"",$D29&lt;&gt;""),IFERROR(INT(INDEX('Scoring Coefficients'!$D$2:$D$33,MATCH($C29&amp;F$2,'Scoring Coefficients'!$A$2:$A$33,0))*(((INT((F29*100)*INDEX('Age Factors'!$C$2:$AJ$24,MATCH(F$2,'Age Factors'!$B$2:$B$24,0),MATCH($C29&amp;IF($D29&lt;30,30,FLOOR($D29/5,1)*5),'Age Factors'!$C$1:$AJ$1,0))))-INDEX('Scoring Coefficients'!$E$2:$E$33,MATCH($C29&amp;F$2,'Scoring Coefficients'!$A$2:$A$33,0)))^INDEX('Scoring Coefficients'!$F$2:$F$33,MATCH($C29&amp;F$2,'Scoring Coefficients'!$A$2:$A$33,0)))),0),0)</f>
        <v>0</v>
      </c>
      <c r="H29" s="28"/>
      <c r="I29" s="37">
        <f>IF(AND(H29&lt;&gt;0,H29&lt;&gt;"",$D29&lt;&gt;""),IFERROR(INT(INDEX('Scoring Coefficients'!$D$2:$D$41,MATCH($C29&amp;H$2,'Scoring Coefficients'!$A$2:$A$41,0))*((ROUNDDOWN((H29*INDEX('Age Factors'!$C$2:$AJ$28,MATCH(H$2,'Age Factors'!$B$2:$B$28,0),MATCH($C29&amp;IF($D29&lt;30,30,FLOOR($D29/5,1)*5),'Age Factors'!$C$1:$AJ$1,0))),2)-INDEX('Scoring Coefficients'!$E$2:$E$41,MATCH($C29&amp;H$2,'Scoring Coefficients'!$A$2:$A$41,0)))^INDEX('Scoring Coefficients'!$F$2:$F$41,MATCH($C29&amp;H$2,'Scoring Coefficients'!$A$2:$A$41,0)))),0),0)</f>
        <v>0</v>
      </c>
      <c r="J29" s="28"/>
      <c r="K29" s="37">
        <f>IF(AND(J29&lt;&gt;0,J29&lt;&gt;"",$D29&lt;&gt;""),IFERROR(INT(INDEX('Scoring Coefficients'!$D$2:$D$33,MATCH($C29&amp;J$2,'Scoring Coefficients'!$A$2:$A$33,0))*((INDEX('Scoring Coefficients'!$E$2:$E$33,MATCH($C29&amp;J$2,'Scoring Coefficients'!$A$2:$A$33,0))-ROUNDUP((IFERROR((LEFT(J29,FIND(":",J29)-1)*60)+RIGHT(J29,LEN(J29)-FIND(":",J29)),J29)*INDEX('Age Factors'!$C$2:$AJ$24,MATCH(J$2,'Age Factors'!$B$2:$B$24,0),MATCH($C29&amp;IF($D29&lt;30,30,FLOOR($D29/5,1)*5),'Age Factors'!$C$1:$AJ$1,0))),2))^INDEX('Scoring Coefficients'!$F$2:$F$33,MATCH($C29&amp;J$2,'Scoring Coefficients'!$A$2:$A$33,0)))),0),0)</f>
        <v>0</v>
      </c>
      <c r="L29" s="28"/>
      <c r="M29" s="37">
        <f>IF(AND(L29&lt;&gt;0,L29&lt;&gt;"",$D29&lt;&gt;""),IFERROR(INT(INDEX('Scoring Coefficients'!$D$2:$D$41,MATCH($C29&amp;L$2,'Scoring Coefficients'!$A$2:$A$41,0))*((ROUNDDOWN((L29*INDEX('Age Factors'!$C$2:$AJ$28,MATCH(L$2,'Age Factors'!$B$2:$B$28,0),MATCH($C29&amp;IF($D29&lt;30,30,FLOOR($D29/5,1)*5),'Age Factors'!$C$1:$AJ$1,0))),2)-INDEX('Scoring Coefficients'!$E$2:$E$41,MATCH($C29&amp;L$2,'Scoring Coefficients'!$A$2:$A$41,0)))^INDEX('Scoring Coefficients'!$F$2:$F$41,MATCH($C29&amp;L$2,'Scoring Coefficients'!$A$2:$A$41,0)))),0),0)</f>
        <v>0</v>
      </c>
      <c r="N29" s="29"/>
      <c r="O29" s="3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40"/>
      <c r="B30" s="40"/>
      <c r="C30" s="42"/>
      <c r="D30" s="44"/>
      <c r="E30" s="46"/>
      <c r="F30" s="29"/>
      <c r="G30" s="38"/>
      <c r="H30" s="34"/>
      <c r="I30" s="38"/>
      <c r="J30" s="31"/>
      <c r="K30" s="38"/>
      <c r="L30" s="35"/>
      <c r="M30" s="38"/>
      <c r="N30" s="32"/>
      <c r="O30" s="38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39"/>
      <c r="B31" s="39"/>
      <c r="C31" s="41" t="s">
        <v>77</v>
      </c>
      <c r="D31" s="43"/>
      <c r="E31" s="45">
        <f>IF(OR(H31="DNS",J31="DNS",L31="DNS",N31="DNS"),"DNF",SUM(G31,I31,K31,M31,O31))</f>
        <v>0</v>
      </c>
      <c r="F31" s="26"/>
      <c r="G31" s="37">
        <f>IF(AND(F31&lt;&gt;0,F31&lt;&gt;"",$D31&lt;&gt;""),IFERROR(INT(INDEX('Scoring Coefficients'!$D$2:$D$33,MATCH($C31&amp;F$2,'Scoring Coefficients'!$A$2:$A$33,0))*(((INT((F31*100)*INDEX('Age Factors'!$C$2:$AJ$24,MATCH(F$2,'Age Factors'!$B$2:$B$24,0),MATCH($C31&amp;IF($D31&lt;30,30,FLOOR($D31/5,1)*5),'Age Factors'!$C$1:$AJ$1,0))))-INDEX('Scoring Coefficients'!$E$2:$E$33,MATCH($C31&amp;F$2,'Scoring Coefficients'!$A$2:$A$33,0)))^INDEX('Scoring Coefficients'!$F$2:$F$33,MATCH($C31&amp;F$2,'Scoring Coefficients'!$A$2:$A$33,0)))),0),0)</f>
        <v>0</v>
      </c>
      <c r="H31" s="28"/>
      <c r="I31" s="37">
        <f>IF(AND(H31&lt;&gt;0,H31&lt;&gt;"",$D31&lt;&gt;""),IFERROR(INT(INDEX('Scoring Coefficients'!$D$2:$D$41,MATCH($C31&amp;H$2,'Scoring Coefficients'!$A$2:$A$41,0))*((ROUNDDOWN((H31*INDEX('Age Factors'!$C$2:$AJ$28,MATCH(H$2,'Age Factors'!$B$2:$B$28,0),MATCH($C31&amp;IF($D31&lt;30,30,FLOOR($D31/5,1)*5),'Age Factors'!$C$1:$AJ$1,0))),2)-INDEX('Scoring Coefficients'!$E$2:$E$41,MATCH($C31&amp;H$2,'Scoring Coefficients'!$A$2:$A$41,0)))^INDEX('Scoring Coefficients'!$F$2:$F$41,MATCH($C31&amp;H$2,'Scoring Coefficients'!$A$2:$A$41,0)))),0),0)</f>
        <v>0</v>
      </c>
      <c r="J31" s="28"/>
      <c r="K31" s="37">
        <f>IF(AND(J31&lt;&gt;0,J31&lt;&gt;"",$D31&lt;&gt;""),IFERROR(INT(INDEX('Scoring Coefficients'!$D$2:$D$33,MATCH($C31&amp;J$2,'Scoring Coefficients'!$A$2:$A$33,0))*((INDEX('Scoring Coefficients'!$E$2:$E$33,MATCH($C31&amp;J$2,'Scoring Coefficients'!$A$2:$A$33,0))-ROUNDUP((IFERROR((LEFT(J31,FIND(":",J31)-1)*60)+RIGHT(J31,LEN(J31)-FIND(":",J31)),J31)*INDEX('Age Factors'!$C$2:$AJ$24,MATCH(J$2,'Age Factors'!$B$2:$B$24,0),MATCH($C31&amp;IF($D31&lt;30,30,FLOOR($D31/5,1)*5),'Age Factors'!$C$1:$AJ$1,0))),2))^INDEX('Scoring Coefficients'!$F$2:$F$33,MATCH($C31&amp;J$2,'Scoring Coefficients'!$A$2:$A$33,0)))),0),0)</f>
        <v>0</v>
      </c>
      <c r="L31" s="28"/>
      <c r="M31" s="37">
        <f>IF(AND(L31&lt;&gt;0,L31&lt;&gt;"",$D31&lt;&gt;""),IFERROR(INT(INDEX('Scoring Coefficients'!$D$2:$D$41,MATCH($C31&amp;L$2,'Scoring Coefficients'!$A$2:$A$41,0))*((ROUNDDOWN((L31*INDEX('Age Factors'!$C$2:$AJ$28,MATCH(L$2,'Age Factors'!$B$2:$B$28,0),MATCH($C31&amp;IF($D31&lt;30,30,FLOOR($D31/5,1)*5),'Age Factors'!$C$1:$AJ$1,0))),2)-INDEX('Scoring Coefficients'!$E$2:$E$41,MATCH($C31&amp;L$2,'Scoring Coefficients'!$A$2:$A$41,0)))^INDEX('Scoring Coefficients'!$F$2:$F$41,MATCH($C31&amp;L$2,'Scoring Coefficients'!$A$2:$A$41,0)))),0),0)</f>
        <v>0</v>
      </c>
      <c r="N31" s="29"/>
      <c r="O31" s="3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40"/>
      <c r="B32" s="40"/>
      <c r="C32" s="42"/>
      <c r="D32" s="44"/>
      <c r="E32" s="46"/>
      <c r="F32" s="29"/>
      <c r="G32" s="38"/>
      <c r="H32" s="34"/>
      <c r="I32" s="38"/>
      <c r="J32" s="31"/>
      <c r="K32" s="38"/>
      <c r="L32" s="35"/>
      <c r="M32" s="38"/>
      <c r="N32" s="32"/>
      <c r="O32" s="38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39"/>
      <c r="B33" s="39"/>
      <c r="C33" s="41" t="s">
        <v>77</v>
      </c>
      <c r="D33" s="43"/>
      <c r="E33" s="45">
        <f>IF(OR(H33="DNS",J33="DNS",L33="DNS",N33="DNS"),"DNF",SUM(G33,I33,K33,M33,O33))</f>
        <v>0</v>
      </c>
      <c r="F33" s="26"/>
      <c r="G33" s="37">
        <f>IF(AND(F33&lt;&gt;0,F33&lt;&gt;"",$D33&lt;&gt;""),IFERROR(INT(INDEX('Scoring Coefficients'!$D$2:$D$33,MATCH($C33&amp;F$2,'Scoring Coefficients'!$A$2:$A$33,0))*(((INT((F33*100)*INDEX('Age Factors'!$C$2:$AJ$24,MATCH(F$2,'Age Factors'!$B$2:$B$24,0),MATCH($C33&amp;IF($D33&lt;30,30,FLOOR($D33/5,1)*5),'Age Factors'!$C$1:$AJ$1,0))))-INDEX('Scoring Coefficients'!$E$2:$E$33,MATCH($C33&amp;F$2,'Scoring Coefficients'!$A$2:$A$33,0)))^INDEX('Scoring Coefficients'!$F$2:$F$33,MATCH($C33&amp;F$2,'Scoring Coefficients'!$A$2:$A$33,0)))),0),0)</f>
        <v>0</v>
      </c>
      <c r="H33" s="28"/>
      <c r="I33" s="37">
        <f>IF(AND(H33&lt;&gt;0,H33&lt;&gt;"",$D33&lt;&gt;""),IFERROR(INT(INDEX('Scoring Coefficients'!$D$2:$D$41,MATCH($C33&amp;H$2,'Scoring Coefficients'!$A$2:$A$41,0))*((ROUNDDOWN((H33*INDEX('Age Factors'!$C$2:$AJ$28,MATCH(H$2,'Age Factors'!$B$2:$B$28,0),MATCH($C33&amp;IF($D33&lt;30,30,FLOOR($D33/5,1)*5),'Age Factors'!$C$1:$AJ$1,0))),2)-INDEX('Scoring Coefficients'!$E$2:$E$41,MATCH($C33&amp;H$2,'Scoring Coefficients'!$A$2:$A$41,0)))^INDEX('Scoring Coefficients'!$F$2:$F$41,MATCH($C33&amp;H$2,'Scoring Coefficients'!$A$2:$A$41,0)))),0),0)</f>
        <v>0</v>
      </c>
      <c r="J33" s="28"/>
      <c r="K33" s="37">
        <f>IF(AND(J33&lt;&gt;0,J33&lt;&gt;"",$D33&lt;&gt;""),IFERROR(INT(INDEX('Scoring Coefficients'!$D$2:$D$33,MATCH($C33&amp;J$2,'Scoring Coefficients'!$A$2:$A$33,0))*((INDEX('Scoring Coefficients'!$E$2:$E$33,MATCH($C33&amp;J$2,'Scoring Coefficients'!$A$2:$A$33,0))-ROUNDUP((IFERROR((LEFT(J33,FIND(":",J33)-1)*60)+RIGHT(J33,LEN(J33)-FIND(":",J33)),J33)*INDEX('Age Factors'!$C$2:$AJ$24,MATCH(J$2,'Age Factors'!$B$2:$B$24,0),MATCH($C33&amp;IF($D33&lt;30,30,FLOOR($D33/5,1)*5),'Age Factors'!$C$1:$AJ$1,0))),2))^INDEX('Scoring Coefficients'!$F$2:$F$33,MATCH($C33&amp;J$2,'Scoring Coefficients'!$A$2:$A$33,0)))),0),0)</f>
        <v>0</v>
      </c>
      <c r="L33" s="28"/>
      <c r="M33" s="37">
        <f>IF(AND(L33&lt;&gt;0,L33&lt;&gt;"",$D33&lt;&gt;""),IFERROR(INT(INDEX('Scoring Coefficients'!$D$2:$D$41,MATCH($C33&amp;L$2,'Scoring Coefficients'!$A$2:$A$41,0))*((ROUNDDOWN((L33*INDEX('Age Factors'!$C$2:$AJ$28,MATCH(L$2,'Age Factors'!$B$2:$B$28,0),MATCH($C33&amp;IF($D33&lt;30,30,FLOOR($D33/5,1)*5),'Age Factors'!$C$1:$AJ$1,0))),2)-INDEX('Scoring Coefficients'!$E$2:$E$41,MATCH($C33&amp;L$2,'Scoring Coefficients'!$A$2:$A$41,0)))^INDEX('Scoring Coefficients'!$F$2:$F$41,MATCH($C33&amp;L$2,'Scoring Coefficients'!$A$2:$A$41,0)))),0),0)</f>
        <v>0</v>
      </c>
      <c r="N33" s="29"/>
      <c r="O33" s="3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40"/>
      <c r="B34" s="40"/>
      <c r="C34" s="42"/>
      <c r="D34" s="44"/>
      <c r="E34" s="46"/>
      <c r="F34" s="29"/>
      <c r="G34" s="38"/>
      <c r="H34" s="34"/>
      <c r="I34" s="38"/>
      <c r="J34" s="31"/>
      <c r="K34" s="38"/>
      <c r="L34" s="35"/>
      <c r="M34" s="38"/>
      <c r="N34" s="32"/>
      <c r="O34" s="38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39"/>
      <c r="B35" s="39"/>
      <c r="C35" s="41" t="s">
        <v>77</v>
      </c>
      <c r="D35" s="43"/>
      <c r="E35" s="45">
        <f>IF(OR(H35="DNS",J35="DNS",L35="DNS",N35="DNS"),"DNF",SUM(G35,I35,K35,M35,O35))</f>
        <v>0</v>
      </c>
      <c r="F35" s="26"/>
      <c r="G35" s="37">
        <f>IF(AND(F35&lt;&gt;0,F35&lt;&gt;"",$D35&lt;&gt;""),IFERROR(INT(INDEX('Scoring Coefficients'!$D$2:$D$33,MATCH($C35&amp;F$2,'Scoring Coefficients'!$A$2:$A$33,0))*(((INT((F35*100)*INDEX('Age Factors'!$C$2:$AJ$24,MATCH(F$2,'Age Factors'!$B$2:$B$24,0),MATCH($C35&amp;IF($D35&lt;30,30,FLOOR($D35/5,1)*5),'Age Factors'!$C$1:$AJ$1,0))))-INDEX('Scoring Coefficients'!$E$2:$E$33,MATCH($C35&amp;F$2,'Scoring Coefficients'!$A$2:$A$33,0)))^INDEX('Scoring Coefficients'!$F$2:$F$33,MATCH($C35&amp;F$2,'Scoring Coefficients'!$A$2:$A$33,0)))),0),0)</f>
        <v>0</v>
      </c>
      <c r="H35" s="28"/>
      <c r="I35" s="37">
        <f>IF(AND(H35&lt;&gt;0,H35&lt;&gt;"",$D35&lt;&gt;""),IFERROR(INT(INDEX('Scoring Coefficients'!$D$2:$D$41,MATCH($C35&amp;H$2,'Scoring Coefficients'!$A$2:$A$41,0))*((ROUNDDOWN((H35*INDEX('Age Factors'!$C$2:$AJ$28,MATCH(H$2,'Age Factors'!$B$2:$B$28,0),MATCH($C35&amp;IF($D35&lt;30,30,FLOOR($D35/5,1)*5),'Age Factors'!$C$1:$AJ$1,0))),2)-INDEX('Scoring Coefficients'!$E$2:$E$41,MATCH($C35&amp;H$2,'Scoring Coefficients'!$A$2:$A$41,0)))^INDEX('Scoring Coefficients'!$F$2:$F$41,MATCH($C35&amp;H$2,'Scoring Coefficients'!$A$2:$A$41,0)))),0),0)</f>
        <v>0</v>
      </c>
      <c r="J35" s="28"/>
      <c r="K35" s="37">
        <f>IF(AND(J35&lt;&gt;0,J35&lt;&gt;"",$D35&lt;&gt;""),IFERROR(INT(INDEX('Scoring Coefficients'!$D$2:$D$33,MATCH($C35&amp;J$2,'Scoring Coefficients'!$A$2:$A$33,0))*((INDEX('Scoring Coefficients'!$E$2:$E$33,MATCH($C35&amp;J$2,'Scoring Coefficients'!$A$2:$A$33,0))-ROUNDUP((IFERROR((LEFT(J35,FIND(":",J35)-1)*60)+RIGHT(J35,LEN(J35)-FIND(":",J35)),J35)*INDEX('Age Factors'!$C$2:$AJ$24,MATCH(J$2,'Age Factors'!$B$2:$B$24,0),MATCH($C35&amp;IF($D35&lt;30,30,FLOOR($D35/5,1)*5),'Age Factors'!$C$1:$AJ$1,0))),2))^INDEX('Scoring Coefficients'!$F$2:$F$33,MATCH($C35&amp;J$2,'Scoring Coefficients'!$A$2:$A$33,0)))),0),0)</f>
        <v>0</v>
      </c>
      <c r="L35" s="28"/>
      <c r="M35" s="37">
        <f>IF(AND(L35&lt;&gt;0,L35&lt;&gt;"",$D35&lt;&gt;""),IFERROR(INT(INDEX('Scoring Coefficients'!$D$2:$D$41,MATCH($C35&amp;L$2,'Scoring Coefficients'!$A$2:$A$41,0))*((ROUNDDOWN((L35*INDEX('Age Factors'!$C$2:$AJ$28,MATCH(L$2,'Age Factors'!$B$2:$B$28,0),MATCH($C35&amp;IF($D35&lt;30,30,FLOOR($D35/5,1)*5),'Age Factors'!$C$1:$AJ$1,0))),2)-INDEX('Scoring Coefficients'!$E$2:$E$41,MATCH($C35&amp;L$2,'Scoring Coefficients'!$A$2:$A$41,0)))^INDEX('Scoring Coefficients'!$F$2:$F$41,MATCH($C35&amp;L$2,'Scoring Coefficients'!$A$2:$A$41,0)))),0),0)</f>
        <v>0</v>
      </c>
      <c r="N35" s="29"/>
      <c r="O35" s="3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40"/>
      <c r="B36" s="40"/>
      <c r="C36" s="42"/>
      <c r="D36" s="44"/>
      <c r="E36" s="46"/>
      <c r="F36" s="29"/>
      <c r="G36" s="38"/>
      <c r="H36" s="34"/>
      <c r="I36" s="38"/>
      <c r="J36" s="31"/>
      <c r="K36" s="38"/>
      <c r="L36" s="35"/>
      <c r="M36" s="38"/>
      <c r="N36" s="32"/>
      <c r="O36" s="38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39"/>
      <c r="B37" s="39"/>
      <c r="C37" s="41" t="s">
        <v>77</v>
      </c>
      <c r="D37" s="43"/>
      <c r="E37" s="45">
        <f>IF(OR(H37="DNS",J37="DNS",L37="DNS",N37="DNS"),"DNF",SUM(G37,I37,K37,M37,O37))</f>
        <v>0</v>
      </c>
      <c r="F37" s="26"/>
      <c r="G37" s="37">
        <f>IF(AND(F37&lt;&gt;0,F37&lt;&gt;"",$D37&lt;&gt;""),IFERROR(INT(INDEX('Scoring Coefficients'!$D$2:$D$33,MATCH($C37&amp;F$2,'Scoring Coefficients'!$A$2:$A$33,0))*(((INT((F37*100)*INDEX('Age Factors'!$C$2:$AJ$24,MATCH(F$2,'Age Factors'!$B$2:$B$24,0),MATCH($C37&amp;IF($D37&lt;30,30,FLOOR($D37/5,1)*5),'Age Factors'!$C$1:$AJ$1,0))))-INDEX('Scoring Coefficients'!$E$2:$E$33,MATCH($C37&amp;F$2,'Scoring Coefficients'!$A$2:$A$33,0)))^INDEX('Scoring Coefficients'!$F$2:$F$33,MATCH($C37&amp;F$2,'Scoring Coefficients'!$A$2:$A$33,0)))),0),0)</f>
        <v>0</v>
      </c>
      <c r="H37" s="28"/>
      <c r="I37" s="37">
        <f>IF(AND(H37&lt;&gt;0,H37&lt;&gt;"",$D37&lt;&gt;""),IFERROR(INT(INDEX('Scoring Coefficients'!$D$2:$D$41,MATCH($C37&amp;H$2,'Scoring Coefficients'!$A$2:$A$41,0))*((ROUNDDOWN((H37*INDEX('Age Factors'!$C$2:$AJ$28,MATCH(H$2,'Age Factors'!$B$2:$B$28,0),MATCH($C37&amp;IF($D37&lt;30,30,FLOOR($D37/5,1)*5),'Age Factors'!$C$1:$AJ$1,0))),2)-INDEX('Scoring Coefficients'!$E$2:$E$41,MATCH($C37&amp;H$2,'Scoring Coefficients'!$A$2:$A$41,0)))^INDEX('Scoring Coefficients'!$F$2:$F$41,MATCH($C37&amp;H$2,'Scoring Coefficients'!$A$2:$A$41,0)))),0),0)</f>
        <v>0</v>
      </c>
      <c r="J37" s="28"/>
      <c r="K37" s="37">
        <f>IF(AND(J37&lt;&gt;0,J37&lt;&gt;"",$D37&lt;&gt;""),IFERROR(INT(INDEX('Scoring Coefficients'!$D$2:$D$33,MATCH($C37&amp;J$2,'Scoring Coefficients'!$A$2:$A$33,0))*((INDEX('Scoring Coefficients'!$E$2:$E$33,MATCH($C37&amp;J$2,'Scoring Coefficients'!$A$2:$A$33,0))-ROUNDUP((IFERROR((LEFT(J37,FIND(":",J37)-1)*60)+RIGHT(J37,LEN(J37)-FIND(":",J37)),J37)*INDEX('Age Factors'!$C$2:$AJ$24,MATCH(J$2,'Age Factors'!$B$2:$B$24,0),MATCH($C37&amp;IF($D37&lt;30,30,FLOOR($D37/5,1)*5),'Age Factors'!$C$1:$AJ$1,0))),2))^INDEX('Scoring Coefficients'!$F$2:$F$33,MATCH($C37&amp;J$2,'Scoring Coefficients'!$A$2:$A$33,0)))),0),0)</f>
        <v>0</v>
      </c>
      <c r="L37" s="28"/>
      <c r="M37" s="37">
        <f>IF(AND(L37&lt;&gt;0,L37&lt;&gt;"",$D37&lt;&gt;""),IFERROR(INT(INDEX('Scoring Coefficients'!$D$2:$D$41,MATCH($C37&amp;L$2,'Scoring Coefficients'!$A$2:$A$41,0))*((ROUNDDOWN((L37*INDEX('Age Factors'!$C$2:$AJ$28,MATCH(L$2,'Age Factors'!$B$2:$B$28,0),MATCH($C37&amp;IF($D37&lt;30,30,FLOOR($D37/5,1)*5),'Age Factors'!$C$1:$AJ$1,0))),2)-INDEX('Scoring Coefficients'!$E$2:$E$41,MATCH($C37&amp;L$2,'Scoring Coefficients'!$A$2:$A$41,0)))^INDEX('Scoring Coefficients'!$F$2:$F$41,MATCH($C37&amp;L$2,'Scoring Coefficients'!$A$2:$A$41,0)))),0),0)</f>
        <v>0</v>
      </c>
      <c r="N37" s="29"/>
      <c r="O37" s="3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40"/>
      <c r="B38" s="40"/>
      <c r="C38" s="42"/>
      <c r="D38" s="44"/>
      <c r="E38" s="46"/>
      <c r="F38" s="29"/>
      <c r="G38" s="38"/>
      <c r="H38" s="34"/>
      <c r="I38" s="38"/>
      <c r="J38" s="31"/>
      <c r="K38" s="38"/>
      <c r="L38" s="35"/>
      <c r="M38" s="38"/>
      <c r="N38" s="32"/>
      <c r="O38" s="38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5" x14ac:dyDescent="0.25">
      <c r="A39" s="39"/>
      <c r="B39" s="39"/>
      <c r="C39" s="41" t="s">
        <v>77</v>
      </c>
      <c r="D39" s="43"/>
      <c r="E39" s="45">
        <f>IF(OR(H39="DNS",J39="DNS",L39="DNS",N39="DNS"),"DNF",SUM(G39,I39,K39,M39,O39))</f>
        <v>0</v>
      </c>
      <c r="F39" s="26"/>
      <c r="G39" s="37">
        <f>IF(AND(F39&lt;&gt;0,F39&lt;&gt;"",$D39&lt;&gt;""),IFERROR(INT(INDEX('Scoring Coefficients'!$D$2:$D$33,MATCH($C39&amp;F$2,'Scoring Coefficients'!$A$2:$A$33,0))*(((INT((F39*100)*INDEX('Age Factors'!$C$2:$AJ$24,MATCH(F$2,'Age Factors'!$B$2:$B$24,0),MATCH($C39&amp;IF($D39&lt;30,30,FLOOR($D39/5,1)*5),'Age Factors'!$C$1:$AJ$1,0))))-INDEX('Scoring Coefficients'!$E$2:$E$33,MATCH($C39&amp;F$2,'Scoring Coefficients'!$A$2:$A$33,0)))^INDEX('Scoring Coefficients'!$F$2:$F$33,MATCH($C39&amp;F$2,'Scoring Coefficients'!$A$2:$A$33,0)))),0),0)</f>
        <v>0</v>
      </c>
      <c r="H39" s="28"/>
      <c r="I39" s="37">
        <f>IF(AND(H39&lt;&gt;0,H39&lt;&gt;"",$D39&lt;&gt;""),IFERROR(INT(INDEX('Scoring Coefficients'!$D$2:$D$41,MATCH($C39&amp;H$2,'Scoring Coefficients'!$A$2:$A$41,0))*((ROUNDDOWN((H39*INDEX('Age Factors'!$C$2:$AJ$28,MATCH(H$2,'Age Factors'!$B$2:$B$28,0),MATCH($C39&amp;IF($D39&lt;30,30,FLOOR($D39/5,1)*5),'Age Factors'!$C$1:$AJ$1,0))),2)-INDEX('Scoring Coefficients'!$E$2:$E$41,MATCH($C39&amp;H$2,'Scoring Coefficients'!$A$2:$A$41,0)))^INDEX('Scoring Coefficients'!$F$2:$F$41,MATCH($C39&amp;H$2,'Scoring Coefficients'!$A$2:$A$41,0)))),0),0)</f>
        <v>0</v>
      </c>
      <c r="J39" s="28"/>
      <c r="K39" s="37">
        <f>IF(AND(J39&lt;&gt;0,J39&lt;&gt;"",$D39&lt;&gt;""),IFERROR(INT(INDEX('Scoring Coefficients'!$D$2:$D$33,MATCH($C39&amp;J$2,'Scoring Coefficients'!$A$2:$A$33,0))*((INDEX('Scoring Coefficients'!$E$2:$E$33,MATCH($C39&amp;J$2,'Scoring Coefficients'!$A$2:$A$33,0))-ROUNDUP((IFERROR((LEFT(J39,FIND(":",J39)-1)*60)+RIGHT(J39,LEN(J39)-FIND(":",J39)),J39)*INDEX('Age Factors'!$C$2:$AJ$24,MATCH(J$2,'Age Factors'!$B$2:$B$24,0),MATCH($C39&amp;IF($D39&lt;30,30,FLOOR($D39/5,1)*5),'Age Factors'!$C$1:$AJ$1,0))),2))^INDEX('Scoring Coefficients'!$F$2:$F$33,MATCH($C39&amp;J$2,'Scoring Coefficients'!$A$2:$A$33,0)))),0),0)</f>
        <v>0</v>
      </c>
      <c r="L39" s="28"/>
      <c r="M39" s="37">
        <f>IF(AND(L39&lt;&gt;0,L39&lt;&gt;"",$D39&lt;&gt;""),IFERROR(INT(INDEX('Scoring Coefficients'!$D$2:$D$41,MATCH($C39&amp;L$2,'Scoring Coefficients'!$A$2:$A$41,0))*((ROUNDDOWN((L39*INDEX('Age Factors'!$C$2:$AJ$28,MATCH(L$2,'Age Factors'!$B$2:$B$28,0),MATCH($C39&amp;IF($D39&lt;30,30,FLOOR($D39/5,1)*5),'Age Factors'!$C$1:$AJ$1,0))),2)-INDEX('Scoring Coefficients'!$E$2:$E$41,MATCH($C39&amp;L$2,'Scoring Coefficients'!$A$2:$A$41,0)))^INDEX('Scoring Coefficients'!$F$2:$F$41,MATCH($C39&amp;L$2,'Scoring Coefficients'!$A$2:$A$41,0)))),0),0)</f>
        <v>0</v>
      </c>
      <c r="N39" s="29"/>
      <c r="O39" s="37">
        <f>IF(AND(N39&lt;&gt;0,N39&lt;&gt;"",$D39&lt;&gt;""),IFERROR(INT(INDEX('Scoring Coefficients'!$D$2:$D$33,MATCH($C39&amp;N$2,'Scoring Coefficients'!$A$2:$A$33,0))*((INDEX('Scoring Coefficients'!$E$2:$E$33,MATCH($C39&amp;N$2,'Scoring Coefficients'!$A$2:$A$33,0))-ROUNDUP((IFERROR((LEFT(N39,FIND(":",N39)-1)*60)+RIGHT(N39,LEN(N39)-FIND(":",N39)),N39)*INDEX('Age Factors'!$C$2:$AJ$24,MATCH(N$2,'Age Factors'!$B$2:$B$24,0),MATCH($C39&amp;IF($D39&lt;30,30,FLOOR($D39/5,1)*5),'Age Factors'!$C$1:$AJ$1,0))),2))^INDEX('Scoring Coefficients'!$F$2:$F$33,MATCH($C39&amp;N$2,'Scoring Coefficients'!$A$2:$A$33,0)))),0),0)</f>
        <v>0</v>
      </c>
    </row>
    <row r="40" spans="1:25" ht="15" x14ac:dyDescent="0.25">
      <c r="A40" s="40"/>
      <c r="B40" s="40"/>
      <c r="C40" s="42"/>
      <c r="D40" s="44"/>
      <c r="E40" s="46"/>
      <c r="F40" s="29"/>
      <c r="G40" s="38"/>
      <c r="H40" s="34"/>
      <c r="I40" s="38"/>
      <c r="J40" s="31"/>
      <c r="K40" s="38"/>
      <c r="L40" s="35"/>
      <c r="M40" s="38"/>
      <c r="N40" s="32"/>
      <c r="O40" s="38"/>
    </row>
    <row r="41" spans="1:25" ht="15" x14ac:dyDescent="0.25">
      <c r="A41" s="39"/>
      <c r="B41" s="39"/>
      <c r="C41" s="41" t="s">
        <v>77</v>
      </c>
      <c r="D41" s="43"/>
      <c r="E41" s="45">
        <f>IF(OR(H41="DNS",J41="DNS",L41="DNS",N41="DNS"),"DNF",SUM(G41,I41,K41,M41,O41))</f>
        <v>0</v>
      </c>
      <c r="F41" s="26"/>
      <c r="G41" s="37">
        <f>IF(AND(F41&lt;&gt;0,F41&lt;&gt;"",$D41&lt;&gt;""),IFERROR(INT(INDEX('Scoring Coefficients'!$D$2:$D$33,MATCH($C41&amp;F$2,'Scoring Coefficients'!$A$2:$A$33,0))*(((INT((F41*100)*INDEX('Age Factors'!$C$2:$AJ$24,MATCH(F$2,'Age Factors'!$B$2:$B$24,0),MATCH($C41&amp;IF($D41&lt;30,30,FLOOR($D41/5,1)*5),'Age Factors'!$C$1:$AJ$1,0))))-INDEX('Scoring Coefficients'!$E$2:$E$33,MATCH($C41&amp;F$2,'Scoring Coefficients'!$A$2:$A$33,0)))^INDEX('Scoring Coefficients'!$F$2:$F$33,MATCH($C41&amp;F$2,'Scoring Coefficients'!$A$2:$A$33,0)))),0),0)</f>
        <v>0</v>
      </c>
      <c r="H41" s="28"/>
      <c r="I41" s="37">
        <f>IF(AND(H41&lt;&gt;0,H41&lt;&gt;"",$D41&lt;&gt;""),IFERROR(INT(INDEX('Scoring Coefficients'!$D$2:$D$41,MATCH($C41&amp;H$2,'Scoring Coefficients'!$A$2:$A$41,0))*((ROUNDDOWN((H41*INDEX('Age Factors'!$C$2:$AJ$28,MATCH(H$2,'Age Factors'!$B$2:$B$28,0),MATCH($C41&amp;IF($D41&lt;30,30,FLOOR($D41/5,1)*5),'Age Factors'!$C$1:$AJ$1,0))),2)-INDEX('Scoring Coefficients'!$E$2:$E$41,MATCH($C41&amp;H$2,'Scoring Coefficients'!$A$2:$A$41,0)))^INDEX('Scoring Coefficients'!$F$2:$F$41,MATCH($C41&amp;H$2,'Scoring Coefficients'!$A$2:$A$41,0)))),0),0)</f>
        <v>0</v>
      </c>
      <c r="J41" s="28"/>
      <c r="K41" s="37">
        <f>IF(AND(J41&lt;&gt;0,J41&lt;&gt;"",$D41&lt;&gt;""),IFERROR(INT(INDEX('Scoring Coefficients'!$D$2:$D$33,MATCH($C41&amp;J$2,'Scoring Coefficients'!$A$2:$A$33,0))*((INDEX('Scoring Coefficients'!$E$2:$E$33,MATCH($C41&amp;J$2,'Scoring Coefficients'!$A$2:$A$33,0))-ROUNDUP((IFERROR((LEFT(J41,FIND(":",J41)-1)*60)+RIGHT(J41,LEN(J41)-FIND(":",J41)),J41)*INDEX('Age Factors'!$C$2:$AJ$24,MATCH(J$2,'Age Factors'!$B$2:$B$24,0),MATCH($C41&amp;IF($D41&lt;30,30,FLOOR($D41/5,1)*5),'Age Factors'!$C$1:$AJ$1,0))),2))^INDEX('Scoring Coefficients'!$F$2:$F$33,MATCH($C41&amp;J$2,'Scoring Coefficients'!$A$2:$A$33,0)))),0),0)</f>
        <v>0</v>
      </c>
      <c r="L41" s="28"/>
      <c r="M41" s="37">
        <f>IF(AND(L41&lt;&gt;0,L41&lt;&gt;"",$D41&lt;&gt;""),IFERROR(INT(INDEX('Scoring Coefficients'!$D$2:$D$41,MATCH($C41&amp;L$2,'Scoring Coefficients'!$A$2:$A$41,0))*((ROUNDDOWN((L41*INDEX('Age Factors'!$C$2:$AJ$28,MATCH(L$2,'Age Factors'!$B$2:$B$28,0),MATCH($C41&amp;IF($D41&lt;30,30,FLOOR($D41/5,1)*5),'Age Factors'!$C$1:$AJ$1,0))),2)-INDEX('Scoring Coefficients'!$E$2:$E$41,MATCH($C41&amp;L$2,'Scoring Coefficients'!$A$2:$A$41,0)))^INDEX('Scoring Coefficients'!$F$2:$F$41,MATCH($C41&amp;L$2,'Scoring Coefficients'!$A$2:$A$41,0)))),0),0)</f>
        <v>0</v>
      </c>
      <c r="N41" s="29"/>
      <c r="O41" s="37">
        <f>IF(AND(N41&lt;&gt;0,N41&lt;&gt;"",$D41&lt;&gt;""),IFERROR(INT(INDEX('Scoring Coefficients'!$D$2:$D$33,MATCH($C41&amp;N$2,'Scoring Coefficients'!$A$2:$A$33,0))*((INDEX('Scoring Coefficients'!$E$2:$E$33,MATCH($C41&amp;N$2,'Scoring Coefficients'!$A$2:$A$33,0))-ROUNDUP((IFERROR((LEFT(N41,FIND(":",N41)-1)*60)+RIGHT(N41,LEN(N41)-FIND(":",N41)),N41)*INDEX('Age Factors'!$C$2:$AJ$24,MATCH(N$2,'Age Factors'!$B$2:$B$24,0),MATCH($C41&amp;IF($D41&lt;30,30,FLOOR($D41/5,1)*5),'Age Factors'!$C$1:$AJ$1,0))),2))^INDEX('Scoring Coefficients'!$F$2:$F$33,MATCH($C41&amp;N$2,'Scoring Coefficients'!$A$2:$A$33,0)))),0),0)</f>
        <v>0</v>
      </c>
    </row>
    <row r="42" spans="1:25" ht="15" x14ac:dyDescent="0.25">
      <c r="A42" s="40"/>
      <c r="B42" s="40"/>
      <c r="C42" s="42"/>
      <c r="D42" s="44"/>
      <c r="E42" s="46"/>
      <c r="F42" s="29"/>
      <c r="G42" s="38"/>
      <c r="H42" s="34"/>
      <c r="I42" s="38"/>
      <c r="J42" s="31"/>
      <c r="K42" s="38"/>
      <c r="L42" s="35"/>
      <c r="M42" s="38"/>
      <c r="N42" s="32"/>
      <c r="O42" s="38"/>
    </row>
    <row r="43" spans="1:25" ht="15" x14ac:dyDescent="0.25">
      <c r="A43" s="39"/>
      <c r="B43" s="39"/>
      <c r="C43" s="41" t="s">
        <v>77</v>
      </c>
      <c r="D43" s="43"/>
      <c r="E43" s="45">
        <f>IF(OR(H43="DNS",J43="DNS",L43="DNS",N43="DNS"),"DNF",SUM(G43,I43,K43,M43,O43))</f>
        <v>0</v>
      </c>
      <c r="F43" s="26"/>
      <c r="G43" s="37">
        <f>IF(AND(F43&lt;&gt;0,F43&lt;&gt;"",$D43&lt;&gt;""),IFERROR(INT(INDEX('Scoring Coefficients'!$D$2:$D$33,MATCH($C43&amp;F$2,'Scoring Coefficients'!$A$2:$A$33,0))*(((INT((F43*100)*INDEX('Age Factors'!$C$2:$AJ$24,MATCH(F$2,'Age Factors'!$B$2:$B$24,0),MATCH($C43&amp;IF($D43&lt;30,30,FLOOR($D43/5,1)*5),'Age Factors'!$C$1:$AJ$1,0))))-INDEX('Scoring Coefficients'!$E$2:$E$33,MATCH($C43&amp;F$2,'Scoring Coefficients'!$A$2:$A$33,0)))^INDEX('Scoring Coefficients'!$F$2:$F$33,MATCH($C43&amp;F$2,'Scoring Coefficients'!$A$2:$A$33,0)))),0),0)</f>
        <v>0</v>
      </c>
      <c r="H43" s="28"/>
      <c r="I43" s="37">
        <f>IF(AND(H43&lt;&gt;0,H43&lt;&gt;"",$D43&lt;&gt;""),IFERROR(INT(INDEX('Scoring Coefficients'!$D$2:$D$41,MATCH($C43&amp;H$2,'Scoring Coefficients'!$A$2:$A$41,0))*((ROUNDDOWN((H43*INDEX('Age Factors'!$C$2:$AJ$28,MATCH(H$2,'Age Factors'!$B$2:$B$28,0),MATCH($C43&amp;IF($D43&lt;30,30,FLOOR($D43/5,1)*5),'Age Factors'!$C$1:$AJ$1,0))),2)-INDEX('Scoring Coefficients'!$E$2:$E$41,MATCH($C43&amp;H$2,'Scoring Coefficients'!$A$2:$A$41,0)))^INDEX('Scoring Coefficients'!$F$2:$F$41,MATCH($C43&amp;H$2,'Scoring Coefficients'!$A$2:$A$41,0)))),0),0)</f>
        <v>0</v>
      </c>
      <c r="J43" s="28"/>
      <c r="K43" s="37">
        <f>IF(AND(J43&lt;&gt;0,J43&lt;&gt;"",$D43&lt;&gt;""),IFERROR(INT(INDEX('Scoring Coefficients'!$D$2:$D$33,MATCH($C43&amp;J$2,'Scoring Coefficients'!$A$2:$A$33,0))*((INDEX('Scoring Coefficients'!$E$2:$E$33,MATCH($C43&amp;J$2,'Scoring Coefficients'!$A$2:$A$33,0))-ROUNDUP((IFERROR((LEFT(J43,FIND(":",J43)-1)*60)+RIGHT(J43,LEN(J43)-FIND(":",J43)),J43)*INDEX('Age Factors'!$C$2:$AJ$24,MATCH(J$2,'Age Factors'!$B$2:$B$24,0),MATCH($C43&amp;IF($D43&lt;30,30,FLOOR($D43/5,1)*5),'Age Factors'!$C$1:$AJ$1,0))),2))^INDEX('Scoring Coefficients'!$F$2:$F$33,MATCH($C43&amp;J$2,'Scoring Coefficients'!$A$2:$A$33,0)))),0),0)</f>
        <v>0</v>
      </c>
      <c r="L43" s="28"/>
      <c r="M43" s="37">
        <f>IF(AND(L43&lt;&gt;0,L43&lt;&gt;"",$D43&lt;&gt;""),IFERROR(INT(INDEX('Scoring Coefficients'!$D$2:$D$41,MATCH($C43&amp;L$2,'Scoring Coefficients'!$A$2:$A$41,0))*((ROUNDDOWN((L43*INDEX('Age Factors'!$C$2:$AJ$28,MATCH(L$2,'Age Factors'!$B$2:$B$28,0),MATCH($C43&amp;IF($D43&lt;30,30,FLOOR($D43/5,1)*5),'Age Factors'!$C$1:$AJ$1,0))),2)-INDEX('Scoring Coefficients'!$E$2:$E$41,MATCH($C43&amp;L$2,'Scoring Coefficients'!$A$2:$A$41,0)))^INDEX('Scoring Coefficients'!$F$2:$F$41,MATCH($C43&amp;L$2,'Scoring Coefficients'!$A$2:$A$41,0)))),0),0)</f>
        <v>0</v>
      </c>
      <c r="N43" s="29"/>
      <c r="O43" s="37">
        <f>IF(AND(N43&lt;&gt;0,N43&lt;&gt;"",$D43&lt;&gt;""),IFERROR(INT(INDEX('Scoring Coefficients'!$D$2:$D$33,MATCH($C43&amp;N$2,'Scoring Coefficients'!$A$2:$A$33,0))*((INDEX('Scoring Coefficients'!$E$2:$E$33,MATCH($C43&amp;N$2,'Scoring Coefficients'!$A$2:$A$33,0))-ROUNDUP((IFERROR((LEFT(N43,FIND(":",N43)-1)*60)+RIGHT(N43,LEN(N43)-FIND(":",N43)),N43)*INDEX('Age Factors'!$C$2:$AJ$24,MATCH(N$2,'Age Factors'!$B$2:$B$24,0),MATCH($C43&amp;IF($D43&lt;30,30,FLOOR($D43/5,1)*5),'Age Factors'!$C$1:$AJ$1,0))),2))^INDEX('Scoring Coefficients'!$F$2:$F$33,MATCH($C43&amp;N$2,'Scoring Coefficients'!$A$2:$A$33,0)))),0),0)</f>
        <v>0</v>
      </c>
    </row>
    <row r="44" spans="1:25" ht="15" x14ac:dyDescent="0.25">
      <c r="A44" s="40"/>
      <c r="B44" s="40"/>
      <c r="C44" s="42"/>
      <c r="D44" s="44"/>
      <c r="E44" s="46"/>
      <c r="F44" s="29"/>
      <c r="G44" s="38"/>
      <c r="H44" s="34"/>
      <c r="I44" s="38"/>
      <c r="J44" s="31"/>
      <c r="K44" s="38"/>
      <c r="L44" s="35"/>
      <c r="M44" s="38"/>
      <c r="N44" s="32"/>
      <c r="O44" s="38"/>
    </row>
    <row r="45" spans="1:25" ht="15" x14ac:dyDescent="0.25">
      <c r="A45" s="39"/>
      <c r="B45" s="39"/>
      <c r="C45" s="41" t="s">
        <v>77</v>
      </c>
      <c r="D45" s="43"/>
      <c r="E45" s="45">
        <f>IF(OR(H45="DNS",J45="DNS",L45="DNS",N45="DNS"),"DNF",SUM(G45,I45,K45,M45,O45))</f>
        <v>0</v>
      </c>
      <c r="F45" s="26"/>
      <c r="G45" s="37">
        <f>IF(AND(F45&lt;&gt;0,F45&lt;&gt;"",$D45&lt;&gt;""),IFERROR(INT(INDEX('Scoring Coefficients'!$D$2:$D$33,MATCH($C45&amp;F$2,'Scoring Coefficients'!$A$2:$A$33,0))*(((INT((F45*100)*INDEX('Age Factors'!$C$2:$AJ$24,MATCH(F$2,'Age Factors'!$B$2:$B$24,0),MATCH($C45&amp;IF($D45&lt;30,30,FLOOR($D45/5,1)*5),'Age Factors'!$C$1:$AJ$1,0))))-INDEX('Scoring Coefficients'!$E$2:$E$33,MATCH($C45&amp;F$2,'Scoring Coefficients'!$A$2:$A$33,0)))^INDEX('Scoring Coefficients'!$F$2:$F$33,MATCH($C45&amp;F$2,'Scoring Coefficients'!$A$2:$A$33,0)))),0),0)</f>
        <v>0</v>
      </c>
      <c r="H45" s="28"/>
      <c r="I45" s="37">
        <f>IF(AND(H45&lt;&gt;0,H45&lt;&gt;"",$D45&lt;&gt;""),IFERROR(INT(INDEX('Scoring Coefficients'!$D$2:$D$41,MATCH($C45&amp;H$2,'Scoring Coefficients'!$A$2:$A$41,0))*((ROUNDDOWN((H45*INDEX('Age Factors'!$C$2:$AJ$28,MATCH(H$2,'Age Factors'!$B$2:$B$28,0),MATCH($C45&amp;IF($D45&lt;30,30,FLOOR($D45/5,1)*5),'Age Factors'!$C$1:$AJ$1,0))),2)-INDEX('Scoring Coefficients'!$E$2:$E$41,MATCH($C45&amp;H$2,'Scoring Coefficients'!$A$2:$A$41,0)))^INDEX('Scoring Coefficients'!$F$2:$F$41,MATCH($C45&amp;H$2,'Scoring Coefficients'!$A$2:$A$41,0)))),0),0)</f>
        <v>0</v>
      </c>
      <c r="J45" s="28"/>
      <c r="K45" s="37">
        <f>IF(AND(J45&lt;&gt;0,J45&lt;&gt;"",$D45&lt;&gt;""),IFERROR(INT(INDEX('Scoring Coefficients'!$D$2:$D$33,MATCH($C45&amp;J$2,'Scoring Coefficients'!$A$2:$A$33,0))*((INDEX('Scoring Coefficients'!$E$2:$E$33,MATCH($C45&amp;J$2,'Scoring Coefficients'!$A$2:$A$33,0))-ROUNDUP((IFERROR((LEFT(J45,FIND(":",J45)-1)*60)+RIGHT(J45,LEN(J45)-FIND(":",J45)),J45)*INDEX('Age Factors'!$C$2:$AJ$24,MATCH(J$2,'Age Factors'!$B$2:$B$24,0),MATCH($C45&amp;IF($D45&lt;30,30,FLOOR($D45/5,1)*5),'Age Factors'!$C$1:$AJ$1,0))),2))^INDEX('Scoring Coefficients'!$F$2:$F$33,MATCH($C45&amp;J$2,'Scoring Coefficients'!$A$2:$A$33,0)))),0),0)</f>
        <v>0</v>
      </c>
      <c r="L45" s="28"/>
      <c r="M45" s="37">
        <f>IF(AND(L45&lt;&gt;0,L45&lt;&gt;"",$D45&lt;&gt;""),IFERROR(INT(INDEX('Scoring Coefficients'!$D$2:$D$41,MATCH($C45&amp;L$2,'Scoring Coefficients'!$A$2:$A$41,0))*((ROUNDDOWN((L45*INDEX('Age Factors'!$C$2:$AJ$28,MATCH(L$2,'Age Factors'!$B$2:$B$28,0),MATCH($C45&amp;IF($D45&lt;30,30,FLOOR($D45/5,1)*5),'Age Factors'!$C$1:$AJ$1,0))),2)-INDEX('Scoring Coefficients'!$E$2:$E$41,MATCH($C45&amp;L$2,'Scoring Coefficients'!$A$2:$A$41,0)))^INDEX('Scoring Coefficients'!$F$2:$F$41,MATCH($C45&amp;L$2,'Scoring Coefficients'!$A$2:$A$41,0)))),0),0)</f>
        <v>0</v>
      </c>
      <c r="N45" s="29"/>
      <c r="O45" s="37">
        <f>IF(AND(N45&lt;&gt;0,N45&lt;&gt;"",$D45&lt;&gt;""),IFERROR(INT(INDEX('Scoring Coefficients'!$D$2:$D$33,MATCH($C45&amp;N$2,'Scoring Coefficients'!$A$2:$A$33,0))*((INDEX('Scoring Coefficients'!$E$2:$E$33,MATCH($C45&amp;N$2,'Scoring Coefficients'!$A$2:$A$33,0))-ROUNDUP((IFERROR((LEFT(N45,FIND(":",N45)-1)*60)+RIGHT(N45,LEN(N45)-FIND(":",N45)),N45)*INDEX('Age Factors'!$C$2:$AJ$24,MATCH(N$2,'Age Factors'!$B$2:$B$24,0),MATCH($C45&amp;IF($D45&lt;30,30,FLOOR($D45/5,1)*5),'Age Factors'!$C$1:$AJ$1,0))),2))^INDEX('Scoring Coefficients'!$F$2:$F$33,MATCH($C45&amp;N$2,'Scoring Coefficients'!$A$2:$A$33,0)))),0),0)</f>
        <v>0</v>
      </c>
    </row>
    <row r="46" spans="1:25" ht="15" x14ac:dyDescent="0.25">
      <c r="A46" s="40"/>
      <c r="B46" s="40"/>
      <c r="C46" s="42"/>
      <c r="D46" s="44"/>
      <c r="E46" s="46"/>
      <c r="F46" s="29"/>
      <c r="G46" s="38"/>
      <c r="H46" s="34"/>
      <c r="I46" s="38"/>
      <c r="J46" s="31"/>
      <c r="K46" s="38"/>
      <c r="L46" s="35"/>
      <c r="M46" s="38"/>
      <c r="N46" s="32"/>
      <c r="O46" s="38"/>
    </row>
    <row r="47" spans="1:25" ht="15" x14ac:dyDescent="0.25">
      <c r="A47" s="39"/>
      <c r="B47" s="39"/>
      <c r="C47" s="41" t="s">
        <v>77</v>
      </c>
      <c r="D47" s="43"/>
      <c r="E47" s="45">
        <f>IF(OR(H47="DNS",J47="DNS",L47="DNS",N47="DNS"),"DNF",SUM(G47,I47,K47,M47,O47))</f>
        <v>0</v>
      </c>
      <c r="F47" s="26"/>
      <c r="G47" s="37">
        <f>IF(AND(F47&lt;&gt;0,F47&lt;&gt;"",$D47&lt;&gt;""),IFERROR(INT(INDEX('Scoring Coefficients'!$D$2:$D$33,MATCH($C47&amp;F$2,'Scoring Coefficients'!$A$2:$A$33,0))*(((INT((F47*100)*INDEX('Age Factors'!$C$2:$AJ$24,MATCH(F$2,'Age Factors'!$B$2:$B$24,0),MATCH($C47&amp;IF($D47&lt;30,30,FLOOR($D47/5,1)*5),'Age Factors'!$C$1:$AJ$1,0))))-INDEX('Scoring Coefficients'!$E$2:$E$33,MATCH($C47&amp;F$2,'Scoring Coefficients'!$A$2:$A$33,0)))^INDEX('Scoring Coefficients'!$F$2:$F$33,MATCH($C47&amp;F$2,'Scoring Coefficients'!$A$2:$A$33,0)))),0),0)</f>
        <v>0</v>
      </c>
      <c r="H47" s="28"/>
      <c r="I47" s="37">
        <f>IF(AND(H47&lt;&gt;0,H47&lt;&gt;"",$D47&lt;&gt;""),IFERROR(INT(INDEX('Scoring Coefficients'!$D$2:$D$41,MATCH($C47&amp;H$2,'Scoring Coefficients'!$A$2:$A$41,0))*((ROUNDDOWN((H47*INDEX('Age Factors'!$C$2:$AJ$28,MATCH(H$2,'Age Factors'!$B$2:$B$28,0),MATCH($C47&amp;IF($D47&lt;30,30,FLOOR($D47/5,1)*5),'Age Factors'!$C$1:$AJ$1,0))),2)-INDEX('Scoring Coefficients'!$E$2:$E$41,MATCH($C47&amp;H$2,'Scoring Coefficients'!$A$2:$A$41,0)))^INDEX('Scoring Coefficients'!$F$2:$F$41,MATCH($C47&amp;H$2,'Scoring Coefficients'!$A$2:$A$41,0)))),0),0)</f>
        <v>0</v>
      </c>
      <c r="J47" s="28"/>
      <c r="K47" s="37">
        <f>IF(AND(J47&lt;&gt;0,J47&lt;&gt;"",$D47&lt;&gt;""),IFERROR(INT(INDEX('Scoring Coefficients'!$D$2:$D$33,MATCH($C47&amp;J$2,'Scoring Coefficients'!$A$2:$A$33,0))*((INDEX('Scoring Coefficients'!$E$2:$E$33,MATCH($C47&amp;J$2,'Scoring Coefficients'!$A$2:$A$33,0))-ROUNDUP((IFERROR((LEFT(J47,FIND(":",J47)-1)*60)+RIGHT(J47,LEN(J47)-FIND(":",J47)),J47)*INDEX('Age Factors'!$C$2:$AJ$24,MATCH(J$2,'Age Factors'!$B$2:$B$24,0),MATCH($C47&amp;IF($D47&lt;30,30,FLOOR($D47/5,1)*5),'Age Factors'!$C$1:$AJ$1,0))),2))^INDEX('Scoring Coefficients'!$F$2:$F$33,MATCH($C47&amp;J$2,'Scoring Coefficients'!$A$2:$A$33,0)))),0),0)</f>
        <v>0</v>
      </c>
      <c r="L47" s="28"/>
      <c r="M47" s="37">
        <f>IF(AND(L47&lt;&gt;0,L47&lt;&gt;"",$D47&lt;&gt;""),IFERROR(INT(INDEX('Scoring Coefficients'!$D$2:$D$41,MATCH($C47&amp;L$2,'Scoring Coefficients'!$A$2:$A$41,0))*((ROUNDDOWN((L47*INDEX('Age Factors'!$C$2:$AJ$28,MATCH(L$2,'Age Factors'!$B$2:$B$28,0),MATCH($C47&amp;IF($D47&lt;30,30,FLOOR($D47/5,1)*5),'Age Factors'!$C$1:$AJ$1,0))),2)-INDEX('Scoring Coefficients'!$E$2:$E$41,MATCH($C47&amp;L$2,'Scoring Coefficients'!$A$2:$A$41,0)))^INDEX('Scoring Coefficients'!$F$2:$F$41,MATCH($C47&amp;L$2,'Scoring Coefficients'!$A$2:$A$41,0)))),0),0)</f>
        <v>0</v>
      </c>
      <c r="N47" s="29"/>
      <c r="O47" s="37">
        <f>IF(AND(N47&lt;&gt;0,N47&lt;&gt;"",$D47&lt;&gt;""),IFERROR(INT(INDEX('Scoring Coefficients'!$D$2:$D$33,MATCH($C47&amp;N$2,'Scoring Coefficients'!$A$2:$A$33,0))*((INDEX('Scoring Coefficients'!$E$2:$E$33,MATCH($C47&amp;N$2,'Scoring Coefficients'!$A$2:$A$33,0))-ROUNDUP((IFERROR((LEFT(N47,FIND(":",N47)-1)*60)+RIGHT(N47,LEN(N47)-FIND(":",N47)),N47)*INDEX('Age Factors'!$C$2:$AJ$24,MATCH(N$2,'Age Factors'!$B$2:$B$24,0),MATCH($C47&amp;IF($D47&lt;30,30,FLOOR($D47/5,1)*5),'Age Factors'!$C$1:$AJ$1,0))),2))^INDEX('Scoring Coefficients'!$F$2:$F$33,MATCH($C47&amp;N$2,'Scoring Coefficients'!$A$2:$A$33,0)))),0),0)</f>
        <v>0</v>
      </c>
    </row>
    <row r="48" spans="1:25" ht="15" x14ac:dyDescent="0.25">
      <c r="A48" s="40"/>
      <c r="B48" s="40"/>
      <c r="C48" s="42"/>
      <c r="D48" s="44"/>
      <c r="E48" s="46"/>
      <c r="F48" s="29"/>
      <c r="G48" s="38"/>
      <c r="H48" s="34"/>
      <c r="I48" s="38"/>
      <c r="J48" s="31"/>
      <c r="K48" s="38"/>
      <c r="L48" s="35"/>
      <c r="M48" s="38"/>
      <c r="N48" s="32"/>
      <c r="O48" s="38"/>
    </row>
    <row r="49" spans="1:15" ht="15" x14ac:dyDescent="0.25">
      <c r="A49" s="39"/>
      <c r="B49" s="39"/>
      <c r="C49" s="41" t="s">
        <v>77</v>
      </c>
      <c r="D49" s="43"/>
      <c r="E49" s="45">
        <f>IF(OR(H49="DNS",J49="DNS",L49="DNS",N49="DNS"),"DNF",SUM(G49,I49,K49,M49,O49))</f>
        <v>0</v>
      </c>
      <c r="F49" s="26"/>
      <c r="G49" s="37">
        <f>IF(AND(F49&lt;&gt;0,F49&lt;&gt;"",$D49&lt;&gt;""),IFERROR(INT(INDEX('Scoring Coefficients'!$D$2:$D$33,MATCH($C49&amp;F$2,'Scoring Coefficients'!$A$2:$A$33,0))*(((INT((F49*100)*INDEX('Age Factors'!$C$2:$AJ$24,MATCH(F$2,'Age Factors'!$B$2:$B$24,0),MATCH($C49&amp;IF($D49&lt;30,30,FLOOR($D49/5,1)*5),'Age Factors'!$C$1:$AJ$1,0))))-INDEX('Scoring Coefficients'!$E$2:$E$33,MATCH($C49&amp;F$2,'Scoring Coefficients'!$A$2:$A$33,0)))^INDEX('Scoring Coefficients'!$F$2:$F$33,MATCH($C49&amp;F$2,'Scoring Coefficients'!$A$2:$A$33,0)))),0),0)</f>
        <v>0</v>
      </c>
      <c r="H49" s="28"/>
      <c r="I49" s="37">
        <f>IF(AND(H49&lt;&gt;0,H49&lt;&gt;"",$D49&lt;&gt;""),IFERROR(INT(INDEX('Scoring Coefficients'!$D$2:$D$41,MATCH($C49&amp;H$2,'Scoring Coefficients'!$A$2:$A$41,0))*((ROUNDDOWN((H49*INDEX('Age Factors'!$C$2:$AJ$28,MATCH(H$2,'Age Factors'!$B$2:$B$28,0),MATCH($C49&amp;IF($D49&lt;30,30,FLOOR($D49/5,1)*5),'Age Factors'!$C$1:$AJ$1,0))),2)-INDEX('Scoring Coefficients'!$E$2:$E$41,MATCH($C49&amp;H$2,'Scoring Coefficients'!$A$2:$A$41,0)))^INDEX('Scoring Coefficients'!$F$2:$F$41,MATCH($C49&amp;H$2,'Scoring Coefficients'!$A$2:$A$41,0)))),0),0)</f>
        <v>0</v>
      </c>
      <c r="J49" s="28"/>
      <c r="K49" s="37">
        <f>IF(AND(J49&lt;&gt;0,J49&lt;&gt;"",$D49&lt;&gt;""),IFERROR(INT(INDEX('Scoring Coefficients'!$D$2:$D$33,MATCH($C49&amp;J$2,'Scoring Coefficients'!$A$2:$A$33,0))*((INDEX('Scoring Coefficients'!$E$2:$E$33,MATCH($C49&amp;J$2,'Scoring Coefficients'!$A$2:$A$33,0))-ROUNDUP((IFERROR((LEFT(J49,FIND(":",J49)-1)*60)+RIGHT(J49,LEN(J49)-FIND(":",J49)),J49)*INDEX('Age Factors'!$C$2:$AJ$24,MATCH(J$2,'Age Factors'!$B$2:$B$24,0),MATCH($C49&amp;IF($D49&lt;30,30,FLOOR($D49/5,1)*5),'Age Factors'!$C$1:$AJ$1,0))),2))^INDEX('Scoring Coefficients'!$F$2:$F$33,MATCH($C49&amp;J$2,'Scoring Coefficients'!$A$2:$A$33,0)))),0),0)</f>
        <v>0</v>
      </c>
      <c r="L49" s="28"/>
      <c r="M49" s="37">
        <f>IF(AND(L49&lt;&gt;0,L49&lt;&gt;"",$D49&lt;&gt;""),IFERROR(INT(INDEX('Scoring Coefficients'!$D$2:$D$41,MATCH($C49&amp;L$2,'Scoring Coefficients'!$A$2:$A$41,0))*((ROUNDDOWN((L49*INDEX('Age Factors'!$C$2:$AJ$28,MATCH(L$2,'Age Factors'!$B$2:$B$28,0),MATCH($C49&amp;IF($D49&lt;30,30,FLOOR($D49/5,1)*5),'Age Factors'!$C$1:$AJ$1,0))),2)-INDEX('Scoring Coefficients'!$E$2:$E$41,MATCH($C49&amp;L$2,'Scoring Coefficients'!$A$2:$A$41,0)))^INDEX('Scoring Coefficients'!$F$2:$F$41,MATCH($C49&amp;L$2,'Scoring Coefficients'!$A$2:$A$41,0)))),0),0)</f>
        <v>0</v>
      </c>
      <c r="N49" s="29"/>
      <c r="O49" s="37">
        <f>IF(AND(N49&lt;&gt;0,N49&lt;&gt;"",$D49&lt;&gt;""),IFERROR(INT(INDEX('Scoring Coefficients'!$D$2:$D$33,MATCH($C49&amp;N$2,'Scoring Coefficients'!$A$2:$A$33,0))*((INDEX('Scoring Coefficients'!$E$2:$E$33,MATCH($C49&amp;N$2,'Scoring Coefficients'!$A$2:$A$33,0))-ROUNDUP((IFERROR((LEFT(N49,FIND(":",N49)-1)*60)+RIGHT(N49,LEN(N49)-FIND(":",N49)),N49)*INDEX('Age Factors'!$C$2:$AJ$24,MATCH(N$2,'Age Factors'!$B$2:$B$24,0),MATCH($C49&amp;IF($D49&lt;30,30,FLOOR($D49/5,1)*5),'Age Factors'!$C$1:$AJ$1,0))),2))^INDEX('Scoring Coefficients'!$F$2:$F$33,MATCH($C49&amp;N$2,'Scoring Coefficients'!$A$2:$A$33,0)))),0),0)</f>
        <v>0</v>
      </c>
    </row>
    <row r="50" spans="1:15" ht="15" x14ac:dyDescent="0.25">
      <c r="A50" s="40"/>
      <c r="B50" s="40"/>
      <c r="C50" s="42"/>
      <c r="D50" s="44"/>
      <c r="E50" s="46"/>
      <c r="F50" s="29"/>
      <c r="G50" s="38"/>
      <c r="H50" s="34"/>
      <c r="I50" s="38"/>
      <c r="J50" s="31"/>
      <c r="K50" s="38"/>
      <c r="L50" s="35"/>
      <c r="M50" s="38"/>
      <c r="N50" s="32"/>
      <c r="O50" s="38"/>
    </row>
    <row r="51" spans="1:15" ht="15" x14ac:dyDescent="0.25">
      <c r="A51" s="39"/>
      <c r="B51" s="39"/>
      <c r="C51" s="41" t="s">
        <v>77</v>
      </c>
      <c r="D51" s="43"/>
      <c r="E51" s="45">
        <f>IF(OR(H51="DNS",J51="DNS",L51="DNS",N51="DNS"),"DNF",SUM(G51,I51,K51,M51,O51))</f>
        <v>0</v>
      </c>
      <c r="F51" s="26"/>
      <c r="G51" s="37">
        <f>IF(AND(F51&lt;&gt;0,F51&lt;&gt;"",$D51&lt;&gt;""),IFERROR(INT(INDEX('Scoring Coefficients'!$D$2:$D$33,MATCH($C51&amp;F$2,'Scoring Coefficients'!$A$2:$A$33,0))*(((INT((F51*100)*INDEX('Age Factors'!$C$2:$AJ$24,MATCH(F$2,'Age Factors'!$B$2:$B$24,0),MATCH($C51&amp;IF($D51&lt;30,30,FLOOR($D51/5,1)*5),'Age Factors'!$C$1:$AJ$1,0))))-INDEX('Scoring Coefficients'!$E$2:$E$33,MATCH($C51&amp;F$2,'Scoring Coefficients'!$A$2:$A$33,0)))^INDEX('Scoring Coefficients'!$F$2:$F$33,MATCH($C51&amp;F$2,'Scoring Coefficients'!$A$2:$A$33,0)))),0),0)</f>
        <v>0</v>
      </c>
      <c r="H51" s="28"/>
      <c r="I51" s="37">
        <f>IF(AND(H51&lt;&gt;0,H51&lt;&gt;"",$D51&lt;&gt;""),IFERROR(INT(INDEX('Scoring Coefficients'!$D$2:$D$41,MATCH($C51&amp;H$2,'Scoring Coefficients'!$A$2:$A$41,0))*((ROUNDDOWN((H51*INDEX('Age Factors'!$C$2:$AJ$28,MATCH(H$2,'Age Factors'!$B$2:$B$28,0),MATCH($C51&amp;IF($D51&lt;30,30,FLOOR($D51/5,1)*5),'Age Factors'!$C$1:$AJ$1,0))),2)-INDEX('Scoring Coefficients'!$E$2:$E$41,MATCH($C51&amp;H$2,'Scoring Coefficients'!$A$2:$A$41,0)))^INDEX('Scoring Coefficients'!$F$2:$F$41,MATCH($C51&amp;H$2,'Scoring Coefficients'!$A$2:$A$41,0)))),0),0)</f>
        <v>0</v>
      </c>
      <c r="J51" s="28"/>
      <c r="K51" s="37">
        <f>IF(AND(J51&lt;&gt;0,J51&lt;&gt;"",$D51&lt;&gt;""),IFERROR(INT(INDEX('Scoring Coefficients'!$D$2:$D$33,MATCH($C51&amp;J$2,'Scoring Coefficients'!$A$2:$A$33,0))*((INDEX('Scoring Coefficients'!$E$2:$E$33,MATCH($C51&amp;J$2,'Scoring Coefficients'!$A$2:$A$33,0))-ROUNDUP((IFERROR((LEFT(J51,FIND(":",J51)-1)*60)+RIGHT(J51,LEN(J51)-FIND(":",J51)),J51)*INDEX('Age Factors'!$C$2:$AJ$24,MATCH(J$2,'Age Factors'!$B$2:$B$24,0),MATCH($C51&amp;IF($D51&lt;30,30,FLOOR($D51/5,1)*5),'Age Factors'!$C$1:$AJ$1,0))),2))^INDEX('Scoring Coefficients'!$F$2:$F$33,MATCH($C51&amp;J$2,'Scoring Coefficients'!$A$2:$A$33,0)))),0),0)</f>
        <v>0</v>
      </c>
      <c r="L51" s="28"/>
      <c r="M51" s="37">
        <f>IF(AND(L51&lt;&gt;0,L51&lt;&gt;"",$D51&lt;&gt;""),IFERROR(INT(INDEX('Scoring Coefficients'!$D$2:$D$41,MATCH($C51&amp;L$2,'Scoring Coefficients'!$A$2:$A$41,0))*((ROUNDDOWN((L51*INDEX('Age Factors'!$C$2:$AJ$28,MATCH(L$2,'Age Factors'!$B$2:$B$28,0),MATCH($C51&amp;IF($D51&lt;30,30,FLOOR($D51/5,1)*5),'Age Factors'!$C$1:$AJ$1,0))),2)-INDEX('Scoring Coefficients'!$E$2:$E$41,MATCH($C51&amp;L$2,'Scoring Coefficients'!$A$2:$A$41,0)))^INDEX('Scoring Coefficients'!$F$2:$F$41,MATCH($C51&amp;L$2,'Scoring Coefficients'!$A$2:$A$41,0)))),0),0)</f>
        <v>0</v>
      </c>
      <c r="N51" s="29"/>
      <c r="O51" s="37">
        <f>IF(AND(N51&lt;&gt;0,N51&lt;&gt;"",$D51&lt;&gt;""),IFERROR(INT(INDEX('Scoring Coefficients'!$D$2:$D$33,MATCH($C51&amp;N$2,'Scoring Coefficients'!$A$2:$A$33,0))*((INDEX('Scoring Coefficients'!$E$2:$E$33,MATCH($C51&amp;N$2,'Scoring Coefficients'!$A$2:$A$33,0))-ROUNDUP((IFERROR((LEFT(N51,FIND(":",N51)-1)*60)+RIGHT(N51,LEN(N51)-FIND(":",N51)),N51)*INDEX('Age Factors'!$C$2:$AJ$24,MATCH(N$2,'Age Factors'!$B$2:$B$24,0),MATCH($C51&amp;IF($D51&lt;30,30,FLOOR($D51/5,1)*5),'Age Factors'!$C$1:$AJ$1,0))),2))^INDEX('Scoring Coefficients'!$F$2:$F$33,MATCH($C51&amp;N$2,'Scoring Coefficients'!$A$2:$A$33,0)))),0),0)</f>
        <v>0</v>
      </c>
    </row>
    <row r="52" spans="1:15" ht="15" x14ac:dyDescent="0.25">
      <c r="A52" s="40"/>
      <c r="B52" s="40"/>
      <c r="C52" s="42"/>
      <c r="D52" s="44"/>
      <c r="E52" s="46"/>
      <c r="F52" s="29"/>
      <c r="G52" s="38"/>
      <c r="H52" s="34"/>
      <c r="I52" s="38"/>
      <c r="J52" s="31"/>
      <c r="K52" s="38"/>
      <c r="L52" s="35"/>
      <c r="M52" s="38"/>
      <c r="N52" s="32"/>
      <c r="O52" s="38"/>
    </row>
    <row r="53" spans="1:15" ht="15" x14ac:dyDescent="0.25">
      <c r="A53" s="39"/>
      <c r="B53" s="39"/>
      <c r="C53" s="41" t="s">
        <v>77</v>
      </c>
      <c r="D53" s="43"/>
      <c r="E53" s="45">
        <f>IF(OR(H53="DNS",J53="DNS",L53="DNS",N53="DNS"),"DNF",SUM(G53,I53,K53,M53,O53))</f>
        <v>0</v>
      </c>
      <c r="F53" s="26"/>
      <c r="G53" s="37">
        <f>IF(AND(F53&lt;&gt;0,F53&lt;&gt;"",$D53&lt;&gt;""),IFERROR(INT(INDEX('Scoring Coefficients'!$D$2:$D$33,MATCH($C53&amp;F$2,'Scoring Coefficients'!$A$2:$A$33,0))*(((INT((F53*100)*INDEX('Age Factors'!$C$2:$AJ$24,MATCH(F$2,'Age Factors'!$B$2:$B$24,0),MATCH($C53&amp;IF($D53&lt;30,30,FLOOR($D53/5,1)*5),'Age Factors'!$C$1:$AJ$1,0))))-INDEX('Scoring Coefficients'!$E$2:$E$33,MATCH($C53&amp;F$2,'Scoring Coefficients'!$A$2:$A$33,0)))^INDEX('Scoring Coefficients'!$F$2:$F$33,MATCH($C53&amp;F$2,'Scoring Coefficients'!$A$2:$A$33,0)))),0),0)</f>
        <v>0</v>
      </c>
      <c r="H53" s="28"/>
      <c r="I53" s="37">
        <f>IF(AND(H53&lt;&gt;0,H53&lt;&gt;"",$D53&lt;&gt;""),IFERROR(INT(INDEX('Scoring Coefficients'!$D$2:$D$41,MATCH($C53&amp;H$2,'Scoring Coefficients'!$A$2:$A$41,0))*((ROUNDDOWN((H53*INDEX('Age Factors'!$C$2:$AJ$28,MATCH(H$2,'Age Factors'!$B$2:$B$28,0),MATCH($C53&amp;IF($D53&lt;30,30,FLOOR($D53/5,1)*5),'Age Factors'!$C$1:$AJ$1,0))),2)-INDEX('Scoring Coefficients'!$E$2:$E$41,MATCH($C53&amp;H$2,'Scoring Coefficients'!$A$2:$A$41,0)))^INDEX('Scoring Coefficients'!$F$2:$F$41,MATCH($C53&amp;H$2,'Scoring Coefficients'!$A$2:$A$41,0)))),0),0)</f>
        <v>0</v>
      </c>
      <c r="J53" s="28"/>
      <c r="K53" s="37">
        <f>IF(AND(J53&lt;&gt;0,J53&lt;&gt;"",$D53&lt;&gt;""),IFERROR(INT(INDEX('Scoring Coefficients'!$D$2:$D$33,MATCH($C53&amp;J$2,'Scoring Coefficients'!$A$2:$A$33,0))*((INDEX('Scoring Coefficients'!$E$2:$E$33,MATCH($C53&amp;J$2,'Scoring Coefficients'!$A$2:$A$33,0))-ROUNDUP((IFERROR((LEFT(J53,FIND(":",J53)-1)*60)+RIGHT(J53,LEN(J53)-FIND(":",J53)),J53)*INDEX('Age Factors'!$C$2:$AJ$24,MATCH(J$2,'Age Factors'!$B$2:$B$24,0),MATCH($C53&amp;IF($D53&lt;30,30,FLOOR($D53/5,1)*5),'Age Factors'!$C$1:$AJ$1,0))),2))^INDEX('Scoring Coefficients'!$F$2:$F$33,MATCH($C53&amp;J$2,'Scoring Coefficients'!$A$2:$A$33,0)))),0),0)</f>
        <v>0</v>
      </c>
      <c r="L53" s="28"/>
      <c r="M53" s="37">
        <f>IF(AND(L53&lt;&gt;0,L53&lt;&gt;"",$D53&lt;&gt;""),IFERROR(INT(INDEX('Scoring Coefficients'!$D$2:$D$41,MATCH($C53&amp;L$2,'Scoring Coefficients'!$A$2:$A$41,0))*((ROUNDDOWN((L53*INDEX('Age Factors'!$C$2:$AJ$28,MATCH(L$2,'Age Factors'!$B$2:$B$28,0),MATCH($C53&amp;IF($D53&lt;30,30,FLOOR($D53/5,1)*5),'Age Factors'!$C$1:$AJ$1,0))),2)-INDEX('Scoring Coefficients'!$E$2:$E$41,MATCH($C53&amp;L$2,'Scoring Coefficients'!$A$2:$A$41,0)))^INDEX('Scoring Coefficients'!$F$2:$F$41,MATCH($C53&amp;L$2,'Scoring Coefficients'!$A$2:$A$41,0)))),0),0)</f>
        <v>0</v>
      </c>
      <c r="N53" s="29"/>
      <c r="O53" s="37">
        <f>IF(AND(N53&lt;&gt;0,N53&lt;&gt;"",$D53&lt;&gt;""),IFERROR(INT(INDEX('Scoring Coefficients'!$D$2:$D$33,MATCH($C53&amp;N$2,'Scoring Coefficients'!$A$2:$A$33,0))*((INDEX('Scoring Coefficients'!$E$2:$E$33,MATCH($C53&amp;N$2,'Scoring Coefficients'!$A$2:$A$33,0))-ROUNDUP((IFERROR((LEFT(N53,FIND(":",N53)-1)*60)+RIGHT(N53,LEN(N53)-FIND(":",N53)),N53)*INDEX('Age Factors'!$C$2:$AJ$24,MATCH(N$2,'Age Factors'!$B$2:$B$24,0),MATCH($C53&amp;IF($D53&lt;30,30,FLOOR($D53/5,1)*5),'Age Factors'!$C$1:$AJ$1,0))),2))^INDEX('Scoring Coefficients'!$F$2:$F$33,MATCH($C53&amp;N$2,'Scoring Coefficients'!$A$2:$A$33,0)))),0),0)</f>
        <v>0</v>
      </c>
    </row>
    <row r="54" spans="1:15" ht="15" x14ac:dyDescent="0.25">
      <c r="A54" s="40"/>
      <c r="B54" s="40"/>
      <c r="C54" s="42"/>
      <c r="D54" s="44"/>
      <c r="E54" s="46"/>
      <c r="F54" s="29"/>
      <c r="G54" s="38"/>
      <c r="H54" s="34"/>
      <c r="I54" s="38"/>
      <c r="J54" s="31"/>
      <c r="K54" s="38"/>
      <c r="L54" s="35"/>
      <c r="M54" s="38"/>
      <c r="N54" s="32"/>
      <c r="O54" s="38"/>
    </row>
    <row r="55" spans="1:15" ht="15" x14ac:dyDescent="0.25">
      <c r="A55" s="39"/>
      <c r="B55" s="39"/>
      <c r="C55" s="41" t="s">
        <v>77</v>
      </c>
      <c r="D55" s="43"/>
      <c r="E55" s="45">
        <f>IF(OR(H55="DNS",J55="DNS",L55="DNS",N55="DNS"),"DNF",SUM(G55,I55,K55,M55,O55))</f>
        <v>0</v>
      </c>
      <c r="F55" s="26"/>
      <c r="G55" s="37">
        <f>IF(AND(F55&lt;&gt;0,F55&lt;&gt;"",$D55&lt;&gt;""),IFERROR(INT(INDEX('Scoring Coefficients'!$D$2:$D$33,MATCH($C55&amp;F$2,'Scoring Coefficients'!$A$2:$A$33,0))*(((INT((F55*100)*INDEX('Age Factors'!$C$2:$AJ$24,MATCH(F$2,'Age Factors'!$B$2:$B$24,0),MATCH($C55&amp;IF($D55&lt;30,30,FLOOR($D55/5,1)*5),'Age Factors'!$C$1:$AJ$1,0))))-INDEX('Scoring Coefficients'!$E$2:$E$33,MATCH($C55&amp;F$2,'Scoring Coefficients'!$A$2:$A$33,0)))^INDEX('Scoring Coefficients'!$F$2:$F$33,MATCH($C55&amp;F$2,'Scoring Coefficients'!$A$2:$A$33,0)))),0),0)</f>
        <v>0</v>
      </c>
      <c r="H55" s="28"/>
      <c r="I55" s="37">
        <f>IF(AND(H55&lt;&gt;0,H55&lt;&gt;"",$D55&lt;&gt;""),IFERROR(INT(INDEX('Scoring Coefficients'!$D$2:$D$41,MATCH($C55&amp;H$2,'Scoring Coefficients'!$A$2:$A$41,0))*((ROUNDDOWN((H55*INDEX('Age Factors'!$C$2:$AJ$28,MATCH(H$2,'Age Factors'!$B$2:$B$28,0),MATCH($C55&amp;IF($D55&lt;30,30,FLOOR($D55/5,1)*5),'Age Factors'!$C$1:$AJ$1,0))),2)-INDEX('Scoring Coefficients'!$E$2:$E$41,MATCH($C55&amp;H$2,'Scoring Coefficients'!$A$2:$A$41,0)))^INDEX('Scoring Coefficients'!$F$2:$F$41,MATCH($C55&amp;H$2,'Scoring Coefficients'!$A$2:$A$41,0)))),0),0)</f>
        <v>0</v>
      </c>
      <c r="J55" s="28"/>
      <c r="K55" s="37">
        <f>IF(AND(J55&lt;&gt;0,J55&lt;&gt;"",$D55&lt;&gt;""),IFERROR(INT(INDEX('Scoring Coefficients'!$D$2:$D$33,MATCH($C55&amp;J$2,'Scoring Coefficients'!$A$2:$A$33,0))*((INDEX('Scoring Coefficients'!$E$2:$E$33,MATCH($C55&amp;J$2,'Scoring Coefficients'!$A$2:$A$33,0))-ROUNDUP((IFERROR((LEFT(J55,FIND(":",J55)-1)*60)+RIGHT(J55,LEN(J55)-FIND(":",J55)),J55)*INDEX('Age Factors'!$C$2:$AJ$24,MATCH(J$2,'Age Factors'!$B$2:$B$24,0),MATCH($C55&amp;IF($D55&lt;30,30,FLOOR($D55/5,1)*5),'Age Factors'!$C$1:$AJ$1,0))),2))^INDEX('Scoring Coefficients'!$F$2:$F$33,MATCH($C55&amp;J$2,'Scoring Coefficients'!$A$2:$A$33,0)))),0),0)</f>
        <v>0</v>
      </c>
      <c r="L55" s="28"/>
      <c r="M55" s="37">
        <f>IF(AND(L55&lt;&gt;0,L55&lt;&gt;"",$D55&lt;&gt;""),IFERROR(INT(INDEX('Scoring Coefficients'!$D$2:$D$41,MATCH($C55&amp;L$2,'Scoring Coefficients'!$A$2:$A$41,0))*((ROUNDDOWN((L55*INDEX('Age Factors'!$C$2:$AJ$28,MATCH(L$2,'Age Factors'!$B$2:$B$28,0),MATCH($C55&amp;IF($D55&lt;30,30,FLOOR($D55/5,1)*5),'Age Factors'!$C$1:$AJ$1,0))),2)-INDEX('Scoring Coefficients'!$E$2:$E$41,MATCH($C55&amp;L$2,'Scoring Coefficients'!$A$2:$A$41,0)))^INDEX('Scoring Coefficients'!$F$2:$F$41,MATCH($C55&amp;L$2,'Scoring Coefficients'!$A$2:$A$41,0)))),0),0)</f>
        <v>0</v>
      </c>
      <c r="N55" s="29"/>
      <c r="O55" s="37">
        <f>IF(AND(N55&lt;&gt;0,N55&lt;&gt;"",$D55&lt;&gt;""),IFERROR(INT(INDEX('Scoring Coefficients'!$D$2:$D$33,MATCH($C55&amp;N$2,'Scoring Coefficients'!$A$2:$A$33,0))*((INDEX('Scoring Coefficients'!$E$2:$E$33,MATCH($C55&amp;N$2,'Scoring Coefficients'!$A$2:$A$33,0))-ROUNDUP((IFERROR((LEFT(N55,FIND(":",N55)-1)*60)+RIGHT(N55,LEN(N55)-FIND(":",N55)),N55)*INDEX('Age Factors'!$C$2:$AJ$24,MATCH(N$2,'Age Factors'!$B$2:$B$24,0),MATCH($C55&amp;IF($D55&lt;30,30,FLOOR($D55/5,1)*5),'Age Factors'!$C$1:$AJ$1,0))),2))^INDEX('Scoring Coefficients'!$F$2:$F$33,MATCH($C55&amp;N$2,'Scoring Coefficients'!$A$2:$A$33,0)))),0),0)</f>
        <v>0</v>
      </c>
    </row>
    <row r="56" spans="1:15" ht="15" x14ac:dyDescent="0.25">
      <c r="A56" s="40"/>
      <c r="B56" s="40"/>
      <c r="C56" s="42"/>
      <c r="D56" s="44"/>
      <c r="E56" s="46"/>
      <c r="F56" s="29"/>
      <c r="G56" s="38"/>
      <c r="H56" s="34"/>
      <c r="I56" s="38"/>
      <c r="J56" s="31"/>
      <c r="K56" s="38"/>
      <c r="L56" s="35"/>
      <c r="M56" s="38"/>
      <c r="N56" s="32"/>
      <c r="O56" s="38"/>
    </row>
    <row r="57" spans="1:15" ht="15" x14ac:dyDescent="0.25">
      <c r="A57" s="39"/>
      <c r="B57" s="39"/>
      <c r="C57" s="41" t="s">
        <v>77</v>
      </c>
      <c r="D57" s="43"/>
      <c r="E57" s="45">
        <f>IF(OR(H57="DNS",J57="DNS",L57="DNS",N57="DNS"),"DNF",SUM(G57,I57,K57,M57,O57))</f>
        <v>0</v>
      </c>
      <c r="F57" s="26"/>
      <c r="G57" s="37">
        <f>IF(AND(F57&lt;&gt;0,F57&lt;&gt;"",$D57&lt;&gt;""),IFERROR(INT(INDEX('Scoring Coefficients'!$D$2:$D$33,MATCH($C57&amp;F$2,'Scoring Coefficients'!$A$2:$A$33,0))*(((INT((F57*100)*INDEX('Age Factors'!$C$2:$AJ$24,MATCH(F$2,'Age Factors'!$B$2:$B$24,0),MATCH($C57&amp;IF($D57&lt;30,30,FLOOR($D57/5,1)*5),'Age Factors'!$C$1:$AJ$1,0))))-INDEX('Scoring Coefficients'!$E$2:$E$33,MATCH($C57&amp;F$2,'Scoring Coefficients'!$A$2:$A$33,0)))^INDEX('Scoring Coefficients'!$F$2:$F$33,MATCH($C57&amp;F$2,'Scoring Coefficients'!$A$2:$A$33,0)))),0),0)</f>
        <v>0</v>
      </c>
      <c r="H57" s="28"/>
      <c r="I57" s="37">
        <f>IF(AND(H57&lt;&gt;0,H57&lt;&gt;"",$D57&lt;&gt;""),IFERROR(INT(INDEX('Scoring Coefficients'!$D$2:$D$41,MATCH($C57&amp;H$2,'Scoring Coefficients'!$A$2:$A$41,0))*((ROUNDDOWN((H57*INDEX('Age Factors'!$C$2:$AJ$28,MATCH(H$2,'Age Factors'!$B$2:$B$28,0),MATCH($C57&amp;IF($D57&lt;30,30,FLOOR($D57/5,1)*5),'Age Factors'!$C$1:$AJ$1,0))),2)-INDEX('Scoring Coefficients'!$E$2:$E$41,MATCH($C57&amp;H$2,'Scoring Coefficients'!$A$2:$A$41,0)))^INDEX('Scoring Coefficients'!$F$2:$F$41,MATCH($C57&amp;H$2,'Scoring Coefficients'!$A$2:$A$41,0)))),0),0)</f>
        <v>0</v>
      </c>
      <c r="J57" s="28"/>
      <c r="K57" s="37">
        <f>IF(AND(J57&lt;&gt;0,J57&lt;&gt;"",$D57&lt;&gt;""),IFERROR(INT(INDEX('Scoring Coefficients'!$D$2:$D$33,MATCH($C57&amp;J$2,'Scoring Coefficients'!$A$2:$A$33,0))*((INDEX('Scoring Coefficients'!$E$2:$E$33,MATCH($C57&amp;J$2,'Scoring Coefficients'!$A$2:$A$33,0))-ROUNDUP((IFERROR((LEFT(J57,FIND(":",J57)-1)*60)+RIGHT(J57,LEN(J57)-FIND(":",J57)),J57)*INDEX('Age Factors'!$C$2:$AJ$24,MATCH(J$2,'Age Factors'!$B$2:$B$24,0),MATCH($C57&amp;IF($D57&lt;30,30,FLOOR($D57/5,1)*5),'Age Factors'!$C$1:$AJ$1,0))),2))^INDEX('Scoring Coefficients'!$F$2:$F$33,MATCH($C57&amp;J$2,'Scoring Coefficients'!$A$2:$A$33,0)))),0),0)</f>
        <v>0</v>
      </c>
      <c r="L57" s="28"/>
      <c r="M57" s="37">
        <f>IF(AND(L57&lt;&gt;0,L57&lt;&gt;"",$D57&lt;&gt;""),IFERROR(INT(INDEX('Scoring Coefficients'!$D$2:$D$41,MATCH($C57&amp;L$2,'Scoring Coefficients'!$A$2:$A$41,0))*((ROUNDDOWN((L57*INDEX('Age Factors'!$C$2:$AJ$28,MATCH(L$2,'Age Factors'!$B$2:$B$28,0),MATCH($C57&amp;IF($D57&lt;30,30,FLOOR($D57/5,1)*5),'Age Factors'!$C$1:$AJ$1,0))),2)-INDEX('Scoring Coefficients'!$E$2:$E$41,MATCH($C57&amp;L$2,'Scoring Coefficients'!$A$2:$A$41,0)))^INDEX('Scoring Coefficients'!$F$2:$F$41,MATCH($C57&amp;L$2,'Scoring Coefficients'!$A$2:$A$41,0)))),0),0)</f>
        <v>0</v>
      </c>
      <c r="N57" s="29"/>
      <c r="O57" s="37">
        <f>IF(AND(N57&lt;&gt;0,N57&lt;&gt;"",$D57&lt;&gt;""),IFERROR(INT(INDEX('Scoring Coefficients'!$D$2:$D$33,MATCH($C57&amp;N$2,'Scoring Coefficients'!$A$2:$A$33,0))*((INDEX('Scoring Coefficients'!$E$2:$E$33,MATCH($C57&amp;N$2,'Scoring Coefficients'!$A$2:$A$33,0))-ROUNDUP((IFERROR((LEFT(N57,FIND(":",N57)-1)*60)+RIGHT(N57,LEN(N57)-FIND(":",N57)),N57)*INDEX('Age Factors'!$C$2:$AJ$24,MATCH(N$2,'Age Factors'!$B$2:$B$24,0),MATCH($C57&amp;IF($D57&lt;30,30,FLOOR($D57/5,1)*5),'Age Factors'!$C$1:$AJ$1,0))),2))^INDEX('Scoring Coefficients'!$F$2:$F$33,MATCH($C57&amp;N$2,'Scoring Coefficients'!$A$2:$A$33,0)))),0),0)</f>
        <v>0</v>
      </c>
    </row>
    <row r="58" spans="1:15" ht="15" x14ac:dyDescent="0.25">
      <c r="A58" s="40"/>
      <c r="B58" s="40"/>
      <c r="C58" s="42"/>
      <c r="D58" s="44"/>
      <c r="E58" s="46"/>
      <c r="F58" s="29"/>
      <c r="G58" s="38"/>
      <c r="H58" s="34"/>
      <c r="I58" s="38"/>
      <c r="J58" s="31"/>
      <c r="K58" s="38"/>
      <c r="L58" s="35"/>
      <c r="M58" s="38"/>
      <c r="N58" s="32"/>
      <c r="O58" s="38"/>
    </row>
    <row r="59" spans="1:15" ht="15" x14ac:dyDescent="0.25">
      <c r="A59" s="39"/>
      <c r="B59" s="39"/>
      <c r="C59" s="41" t="s">
        <v>77</v>
      </c>
      <c r="D59" s="43"/>
      <c r="E59" s="45">
        <f>IF(OR(H59="DNS",J59="DNS",L59="DNS",N59="DNS"),"DNF",SUM(G59,I59,K59,M59,O59))</f>
        <v>0</v>
      </c>
      <c r="F59" s="26"/>
      <c r="G59" s="37">
        <f>IF(AND(F59&lt;&gt;0,F59&lt;&gt;"",$D59&lt;&gt;""),IFERROR(INT(INDEX('Scoring Coefficients'!$D$2:$D$33,MATCH($C59&amp;F$2,'Scoring Coefficients'!$A$2:$A$33,0))*(((INT((F59*100)*INDEX('Age Factors'!$C$2:$AJ$24,MATCH(F$2,'Age Factors'!$B$2:$B$24,0),MATCH($C59&amp;IF($D59&lt;30,30,FLOOR($D59/5,1)*5),'Age Factors'!$C$1:$AJ$1,0))))-INDEX('Scoring Coefficients'!$E$2:$E$33,MATCH($C59&amp;F$2,'Scoring Coefficients'!$A$2:$A$33,0)))^INDEX('Scoring Coefficients'!$F$2:$F$33,MATCH($C59&amp;F$2,'Scoring Coefficients'!$A$2:$A$33,0)))),0),0)</f>
        <v>0</v>
      </c>
      <c r="H59" s="28"/>
      <c r="I59" s="37">
        <f>IF(AND(H59&lt;&gt;0,H59&lt;&gt;"",$D59&lt;&gt;""),IFERROR(INT(INDEX('Scoring Coefficients'!$D$2:$D$41,MATCH($C59&amp;H$2,'Scoring Coefficients'!$A$2:$A$41,0))*((ROUNDDOWN((H59*INDEX('Age Factors'!$C$2:$AJ$28,MATCH(H$2,'Age Factors'!$B$2:$B$28,0),MATCH($C59&amp;IF($D59&lt;30,30,FLOOR($D59/5,1)*5),'Age Factors'!$C$1:$AJ$1,0))),2)-INDEX('Scoring Coefficients'!$E$2:$E$41,MATCH($C59&amp;H$2,'Scoring Coefficients'!$A$2:$A$41,0)))^INDEX('Scoring Coefficients'!$F$2:$F$41,MATCH($C59&amp;H$2,'Scoring Coefficients'!$A$2:$A$41,0)))),0),0)</f>
        <v>0</v>
      </c>
      <c r="J59" s="28"/>
      <c r="K59" s="37">
        <f>IF(AND(J59&lt;&gt;0,J59&lt;&gt;"",$D59&lt;&gt;""),IFERROR(INT(INDEX('Scoring Coefficients'!$D$2:$D$33,MATCH($C59&amp;J$2,'Scoring Coefficients'!$A$2:$A$33,0))*((INDEX('Scoring Coefficients'!$E$2:$E$33,MATCH($C59&amp;J$2,'Scoring Coefficients'!$A$2:$A$33,0))-ROUNDUP((IFERROR((LEFT(J59,FIND(":",J59)-1)*60)+RIGHT(J59,LEN(J59)-FIND(":",J59)),J59)*INDEX('Age Factors'!$C$2:$AJ$24,MATCH(J$2,'Age Factors'!$B$2:$B$24,0),MATCH($C59&amp;IF($D59&lt;30,30,FLOOR($D59/5,1)*5),'Age Factors'!$C$1:$AJ$1,0))),2))^INDEX('Scoring Coefficients'!$F$2:$F$33,MATCH($C59&amp;J$2,'Scoring Coefficients'!$A$2:$A$33,0)))),0),0)</f>
        <v>0</v>
      </c>
      <c r="L59" s="28"/>
      <c r="M59" s="37">
        <f>IF(AND(L59&lt;&gt;0,L59&lt;&gt;"",$D59&lt;&gt;""),IFERROR(INT(INDEX('Scoring Coefficients'!$D$2:$D$41,MATCH($C59&amp;L$2,'Scoring Coefficients'!$A$2:$A$41,0))*((ROUNDDOWN((L59*INDEX('Age Factors'!$C$2:$AJ$28,MATCH(L$2,'Age Factors'!$B$2:$B$28,0),MATCH($C59&amp;IF($D59&lt;30,30,FLOOR($D59/5,1)*5),'Age Factors'!$C$1:$AJ$1,0))),2)-INDEX('Scoring Coefficients'!$E$2:$E$41,MATCH($C59&amp;L$2,'Scoring Coefficients'!$A$2:$A$41,0)))^INDEX('Scoring Coefficients'!$F$2:$F$41,MATCH($C59&amp;L$2,'Scoring Coefficients'!$A$2:$A$41,0)))),0),0)</f>
        <v>0</v>
      </c>
      <c r="N59" s="29"/>
      <c r="O59" s="37">
        <f>IF(AND(N59&lt;&gt;0,N59&lt;&gt;"",$D59&lt;&gt;""),IFERROR(INT(INDEX('Scoring Coefficients'!$D$2:$D$33,MATCH($C59&amp;N$2,'Scoring Coefficients'!$A$2:$A$33,0))*((INDEX('Scoring Coefficients'!$E$2:$E$33,MATCH($C59&amp;N$2,'Scoring Coefficients'!$A$2:$A$33,0))-ROUNDUP((IFERROR((LEFT(N59,FIND(":",N59)-1)*60)+RIGHT(N59,LEN(N59)-FIND(":",N59)),N59)*INDEX('Age Factors'!$C$2:$AJ$24,MATCH(N$2,'Age Factors'!$B$2:$B$24,0),MATCH($C59&amp;IF($D59&lt;30,30,FLOOR($D59/5,1)*5),'Age Factors'!$C$1:$AJ$1,0))),2))^INDEX('Scoring Coefficients'!$F$2:$F$33,MATCH($C59&amp;N$2,'Scoring Coefficients'!$A$2:$A$33,0)))),0),0)</f>
        <v>0</v>
      </c>
    </row>
    <row r="60" spans="1:15" ht="15" x14ac:dyDescent="0.25">
      <c r="A60" s="40"/>
      <c r="B60" s="40"/>
      <c r="C60" s="42"/>
      <c r="D60" s="44"/>
      <c r="E60" s="46"/>
      <c r="F60" s="29"/>
      <c r="G60" s="38"/>
      <c r="H60" s="34"/>
      <c r="I60" s="38"/>
      <c r="J60" s="31"/>
      <c r="K60" s="38"/>
      <c r="L60" s="35"/>
      <c r="M60" s="38"/>
      <c r="N60" s="32"/>
      <c r="O60" s="38"/>
    </row>
    <row r="61" spans="1:15" ht="15" x14ac:dyDescent="0.25">
      <c r="A61" s="39"/>
      <c r="B61" s="39"/>
      <c r="C61" s="41" t="s">
        <v>77</v>
      </c>
      <c r="D61" s="43"/>
      <c r="E61" s="45">
        <f>IF(OR(H61="DNS",J61="DNS",L61="DNS",N61="DNS"),"DNF",SUM(G61,I61,K61,M61,O61))</f>
        <v>0</v>
      </c>
      <c r="F61" s="26"/>
      <c r="G61" s="37">
        <f>IF(AND(F61&lt;&gt;0,F61&lt;&gt;"",$D61&lt;&gt;""),IFERROR(INT(INDEX('Scoring Coefficients'!$D$2:$D$33,MATCH($C61&amp;F$2,'Scoring Coefficients'!$A$2:$A$33,0))*(((INT((F61*100)*INDEX('Age Factors'!$C$2:$AJ$24,MATCH(F$2,'Age Factors'!$B$2:$B$24,0),MATCH($C61&amp;IF($D61&lt;30,30,FLOOR($D61/5,1)*5),'Age Factors'!$C$1:$AJ$1,0))))-INDEX('Scoring Coefficients'!$E$2:$E$33,MATCH($C61&amp;F$2,'Scoring Coefficients'!$A$2:$A$33,0)))^INDEX('Scoring Coefficients'!$F$2:$F$33,MATCH($C61&amp;F$2,'Scoring Coefficients'!$A$2:$A$33,0)))),0),0)</f>
        <v>0</v>
      </c>
      <c r="H61" s="28"/>
      <c r="I61" s="37">
        <f>IF(AND(H61&lt;&gt;0,H61&lt;&gt;"",$D61&lt;&gt;""),IFERROR(INT(INDEX('Scoring Coefficients'!$D$2:$D$41,MATCH($C61&amp;H$2,'Scoring Coefficients'!$A$2:$A$41,0))*((ROUNDDOWN((H61*INDEX('Age Factors'!$C$2:$AJ$28,MATCH(H$2,'Age Factors'!$B$2:$B$28,0),MATCH($C61&amp;IF($D61&lt;30,30,FLOOR($D61/5,1)*5),'Age Factors'!$C$1:$AJ$1,0))),2)-INDEX('Scoring Coefficients'!$E$2:$E$41,MATCH($C61&amp;H$2,'Scoring Coefficients'!$A$2:$A$41,0)))^INDEX('Scoring Coefficients'!$F$2:$F$41,MATCH($C61&amp;H$2,'Scoring Coefficients'!$A$2:$A$41,0)))),0),0)</f>
        <v>0</v>
      </c>
      <c r="J61" s="28"/>
      <c r="K61" s="37">
        <f>IF(AND(J61&lt;&gt;0,J61&lt;&gt;"",$D61&lt;&gt;""),IFERROR(INT(INDEX('Scoring Coefficients'!$D$2:$D$33,MATCH($C61&amp;J$2,'Scoring Coefficients'!$A$2:$A$33,0))*((INDEX('Scoring Coefficients'!$E$2:$E$33,MATCH($C61&amp;J$2,'Scoring Coefficients'!$A$2:$A$33,0))-ROUNDUP((IFERROR((LEFT(J61,FIND(":",J61)-1)*60)+RIGHT(J61,LEN(J61)-FIND(":",J61)),J61)*INDEX('Age Factors'!$C$2:$AJ$24,MATCH(J$2,'Age Factors'!$B$2:$B$24,0),MATCH($C61&amp;IF($D61&lt;30,30,FLOOR($D61/5,1)*5),'Age Factors'!$C$1:$AJ$1,0))),2))^INDEX('Scoring Coefficients'!$F$2:$F$33,MATCH($C61&amp;J$2,'Scoring Coefficients'!$A$2:$A$33,0)))),0),0)</f>
        <v>0</v>
      </c>
      <c r="L61" s="28"/>
      <c r="M61" s="37">
        <f>IF(AND(L61&lt;&gt;0,L61&lt;&gt;"",$D61&lt;&gt;""),IFERROR(INT(INDEX('Scoring Coefficients'!$D$2:$D$41,MATCH($C61&amp;L$2,'Scoring Coefficients'!$A$2:$A$41,0))*((ROUNDDOWN((L61*INDEX('Age Factors'!$C$2:$AJ$28,MATCH(L$2,'Age Factors'!$B$2:$B$28,0),MATCH($C61&amp;IF($D61&lt;30,30,FLOOR($D61/5,1)*5),'Age Factors'!$C$1:$AJ$1,0))),2)-INDEX('Scoring Coefficients'!$E$2:$E$41,MATCH($C61&amp;L$2,'Scoring Coefficients'!$A$2:$A$41,0)))^INDEX('Scoring Coefficients'!$F$2:$F$41,MATCH($C61&amp;L$2,'Scoring Coefficients'!$A$2:$A$41,0)))),0),0)</f>
        <v>0</v>
      </c>
      <c r="N61" s="29"/>
      <c r="O61" s="37">
        <f>IF(AND(N61&lt;&gt;0,N61&lt;&gt;"",$D61&lt;&gt;""),IFERROR(INT(INDEX('Scoring Coefficients'!$D$2:$D$33,MATCH($C61&amp;N$2,'Scoring Coefficients'!$A$2:$A$33,0))*((INDEX('Scoring Coefficients'!$E$2:$E$33,MATCH($C61&amp;N$2,'Scoring Coefficients'!$A$2:$A$33,0))-ROUNDUP((IFERROR((LEFT(N61,FIND(":",N61)-1)*60)+RIGHT(N61,LEN(N61)-FIND(":",N61)),N61)*INDEX('Age Factors'!$C$2:$AJ$24,MATCH(N$2,'Age Factors'!$B$2:$B$24,0),MATCH($C61&amp;IF($D61&lt;30,30,FLOOR($D61/5,1)*5),'Age Factors'!$C$1:$AJ$1,0))),2))^INDEX('Scoring Coefficients'!$F$2:$F$33,MATCH($C61&amp;N$2,'Scoring Coefficients'!$A$2:$A$33,0)))),0),0)</f>
        <v>0</v>
      </c>
    </row>
    <row r="62" spans="1:15" ht="15" x14ac:dyDescent="0.25">
      <c r="A62" s="40"/>
      <c r="B62" s="40"/>
      <c r="C62" s="42"/>
      <c r="D62" s="44"/>
      <c r="E62" s="46"/>
      <c r="F62" s="29"/>
      <c r="G62" s="38"/>
      <c r="H62" s="34"/>
      <c r="I62" s="38"/>
      <c r="J62" s="31"/>
      <c r="K62" s="38"/>
      <c r="L62" s="35"/>
      <c r="M62" s="38"/>
      <c r="N62" s="32"/>
      <c r="O62" s="38"/>
    </row>
    <row r="63" spans="1:15" ht="15" x14ac:dyDescent="0.25">
      <c r="A63" s="39"/>
      <c r="B63" s="39"/>
      <c r="C63" s="41" t="s">
        <v>77</v>
      </c>
      <c r="D63" s="43"/>
      <c r="E63" s="45">
        <f>IF(OR(H63="DNS",J63="DNS",L63="DNS",N63="DNS"),"DNF",SUM(G63,I63,K63,M63,O63))</f>
        <v>0</v>
      </c>
      <c r="F63" s="26"/>
      <c r="G63" s="37">
        <f>IF(AND(F63&lt;&gt;0,F63&lt;&gt;"",$D63&lt;&gt;""),IFERROR(INT(INDEX('Scoring Coefficients'!$D$2:$D$33,MATCH($C63&amp;F$2,'Scoring Coefficients'!$A$2:$A$33,0))*(((INT((F63*100)*INDEX('Age Factors'!$C$2:$AJ$24,MATCH(F$2,'Age Factors'!$B$2:$B$24,0),MATCH($C63&amp;IF($D63&lt;30,30,FLOOR($D63/5,1)*5),'Age Factors'!$C$1:$AJ$1,0))))-INDEX('Scoring Coefficients'!$E$2:$E$33,MATCH($C63&amp;F$2,'Scoring Coefficients'!$A$2:$A$33,0)))^INDEX('Scoring Coefficients'!$F$2:$F$33,MATCH($C63&amp;F$2,'Scoring Coefficients'!$A$2:$A$33,0)))),0),0)</f>
        <v>0</v>
      </c>
      <c r="H63" s="28"/>
      <c r="I63" s="37">
        <f>IF(AND(H63&lt;&gt;0,H63&lt;&gt;"",$D63&lt;&gt;""),IFERROR(INT(INDEX('Scoring Coefficients'!$D$2:$D$41,MATCH($C63&amp;H$2,'Scoring Coefficients'!$A$2:$A$41,0))*((ROUNDDOWN((H63*INDEX('Age Factors'!$C$2:$AJ$28,MATCH(H$2,'Age Factors'!$B$2:$B$28,0),MATCH($C63&amp;IF($D63&lt;30,30,FLOOR($D63/5,1)*5),'Age Factors'!$C$1:$AJ$1,0))),2)-INDEX('Scoring Coefficients'!$E$2:$E$41,MATCH($C63&amp;H$2,'Scoring Coefficients'!$A$2:$A$41,0)))^INDEX('Scoring Coefficients'!$F$2:$F$41,MATCH($C63&amp;H$2,'Scoring Coefficients'!$A$2:$A$41,0)))),0),0)</f>
        <v>0</v>
      </c>
      <c r="J63" s="28"/>
      <c r="K63" s="37">
        <f>IF(AND(J63&lt;&gt;0,J63&lt;&gt;"",$D63&lt;&gt;""),IFERROR(INT(INDEX('Scoring Coefficients'!$D$2:$D$33,MATCH($C63&amp;J$2,'Scoring Coefficients'!$A$2:$A$33,0))*((INDEX('Scoring Coefficients'!$E$2:$E$33,MATCH($C63&amp;J$2,'Scoring Coefficients'!$A$2:$A$33,0))-ROUNDUP((IFERROR((LEFT(J63,FIND(":",J63)-1)*60)+RIGHT(J63,LEN(J63)-FIND(":",J63)),J63)*INDEX('Age Factors'!$C$2:$AJ$24,MATCH(J$2,'Age Factors'!$B$2:$B$24,0),MATCH($C63&amp;IF($D63&lt;30,30,FLOOR($D63/5,1)*5),'Age Factors'!$C$1:$AJ$1,0))),2))^INDEX('Scoring Coefficients'!$F$2:$F$33,MATCH($C63&amp;J$2,'Scoring Coefficients'!$A$2:$A$33,0)))),0),0)</f>
        <v>0</v>
      </c>
      <c r="L63" s="28"/>
      <c r="M63" s="37">
        <f>IF(AND(L63&lt;&gt;0,L63&lt;&gt;"",$D63&lt;&gt;""),IFERROR(INT(INDEX('Scoring Coefficients'!$D$2:$D$41,MATCH($C63&amp;L$2,'Scoring Coefficients'!$A$2:$A$41,0))*((ROUNDDOWN((L63*INDEX('Age Factors'!$C$2:$AJ$28,MATCH(L$2,'Age Factors'!$B$2:$B$28,0),MATCH($C63&amp;IF($D63&lt;30,30,FLOOR($D63/5,1)*5),'Age Factors'!$C$1:$AJ$1,0))),2)-INDEX('Scoring Coefficients'!$E$2:$E$41,MATCH($C63&amp;L$2,'Scoring Coefficients'!$A$2:$A$41,0)))^INDEX('Scoring Coefficients'!$F$2:$F$41,MATCH($C63&amp;L$2,'Scoring Coefficients'!$A$2:$A$41,0)))),0),0)</f>
        <v>0</v>
      </c>
      <c r="N63" s="29"/>
      <c r="O63" s="37">
        <f>IF(AND(N63&lt;&gt;0,N63&lt;&gt;"",$D63&lt;&gt;""),IFERROR(INT(INDEX('Scoring Coefficients'!$D$2:$D$33,MATCH($C63&amp;N$2,'Scoring Coefficients'!$A$2:$A$33,0))*((INDEX('Scoring Coefficients'!$E$2:$E$33,MATCH($C63&amp;N$2,'Scoring Coefficients'!$A$2:$A$33,0))-ROUNDUP((IFERROR((LEFT(N63,FIND(":",N63)-1)*60)+RIGHT(N63,LEN(N63)-FIND(":",N63)),N63)*INDEX('Age Factors'!$C$2:$AJ$24,MATCH(N$2,'Age Factors'!$B$2:$B$24,0),MATCH($C63&amp;IF($D63&lt;30,30,FLOOR($D63/5,1)*5),'Age Factors'!$C$1:$AJ$1,0))),2))^INDEX('Scoring Coefficients'!$F$2:$F$33,MATCH($C63&amp;N$2,'Scoring Coefficients'!$A$2:$A$33,0)))),0),0)</f>
        <v>0</v>
      </c>
    </row>
    <row r="64" spans="1:15" ht="15" x14ac:dyDescent="0.25">
      <c r="A64" s="40"/>
      <c r="B64" s="40"/>
      <c r="C64" s="42"/>
      <c r="D64" s="44"/>
      <c r="E64" s="46"/>
      <c r="F64" s="29"/>
      <c r="G64" s="38"/>
      <c r="H64" s="34"/>
      <c r="I64" s="38"/>
      <c r="J64" s="31"/>
      <c r="K64" s="38"/>
      <c r="L64" s="35"/>
      <c r="M64" s="38"/>
      <c r="N64" s="32"/>
      <c r="O64" s="38"/>
    </row>
    <row r="65" spans="1:15" ht="15" x14ac:dyDescent="0.25">
      <c r="A65" s="39"/>
      <c r="B65" s="39"/>
      <c r="C65" s="41" t="s">
        <v>77</v>
      </c>
      <c r="D65" s="43"/>
      <c r="E65" s="45">
        <f>IF(OR(H65="DNS",J65="DNS",L65="DNS",N65="DNS"),"DNF",SUM(G65,I65,K65,M65,O65))</f>
        <v>0</v>
      </c>
      <c r="F65" s="26"/>
      <c r="G65" s="37">
        <f>IF(AND(F65&lt;&gt;0,F65&lt;&gt;"",$D65&lt;&gt;""),IFERROR(INT(INDEX('Scoring Coefficients'!$D$2:$D$33,MATCH($C65&amp;F$2,'Scoring Coefficients'!$A$2:$A$33,0))*(((INT((F65*100)*INDEX('Age Factors'!$C$2:$AJ$24,MATCH(F$2,'Age Factors'!$B$2:$B$24,0),MATCH($C65&amp;IF($D65&lt;30,30,FLOOR($D65/5,1)*5),'Age Factors'!$C$1:$AJ$1,0))))-INDEX('Scoring Coefficients'!$E$2:$E$33,MATCH($C65&amp;F$2,'Scoring Coefficients'!$A$2:$A$33,0)))^INDEX('Scoring Coefficients'!$F$2:$F$33,MATCH($C65&amp;F$2,'Scoring Coefficients'!$A$2:$A$33,0)))),0),0)</f>
        <v>0</v>
      </c>
      <c r="H65" s="28"/>
      <c r="I65" s="37">
        <f>IF(AND(H65&lt;&gt;0,H65&lt;&gt;"",$D65&lt;&gt;""),IFERROR(INT(INDEX('Scoring Coefficients'!$D$2:$D$41,MATCH($C65&amp;H$2,'Scoring Coefficients'!$A$2:$A$41,0))*((ROUNDDOWN((H65*INDEX('Age Factors'!$C$2:$AJ$28,MATCH(H$2,'Age Factors'!$B$2:$B$28,0),MATCH($C65&amp;IF($D65&lt;30,30,FLOOR($D65/5,1)*5),'Age Factors'!$C$1:$AJ$1,0))),2)-INDEX('Scoring Coefficients'!$E$2:$E$41,MATCH($C65&amp;H$2,'Scoring Coefficients'!$A$2:$A$41,0)))^INDEX('Scoring Coefficients'!$F$2:$F$41,MATCH($C65&amp;H$2,'Scoring Coefficients'!$A$2:$A$41,0)))),0),0)</f>
        <v>0</v>
      </c>
      <c r="J65" s="28"/>
      <c r="K65" s="37">
        <f>IF(AND(J65&lt;&gt;0,J65&lt;&gt;"",$D65&lt;&gt;""),IFERROR(INT(INDEX('Scoring Coefficients'!$D$2:$D$33,MATCH($C65&amp;J$2,'Scoring Coefficients'!$A$2:$A$33,0))*((INDEX('Scoring Coefficients'!$E$2:$E$33,MATCH($C65&amp;J$2,'Scoring Coefficients'!$A$2:$A$33,0))-ROUNDUP((IFERROR((LEFT(J65,FIND(":",J65)-1)*60)+RIGHT(J65,LEN(J65)-FIND(":",J65)),J65)*INDEX('Age Factors'!$C$2:$AJ$24,MATCH(J$2,'Age Factors'!$B$2:$B$24,0),MATCH($C65&amp;IF($D65&lt;30,30,FLOOR($D65/5,1)*5),'Age Factors'!$C$1:$AJ$1,0))),2))^INDEX('Scoring Coefficients'!$F$2:$F$33,MATCH($C65&amp;J$2,'Scoring Coefficients'!$A$2:$A$33,0)))),0),0)</f>
        <v>0</v>
      </c>
      <c r="L65" s="28"/>
      <c r="M65" s="37">
        <f>IF(AND(L65&lt;&gt;0,L65&lt;&gt;"",$D65&lt;&gt;""),IFERROR(INT(INDEX('Scoring Coefficients'!$D$2:$D$41,MATCH($C65&amp;L$2,'Scoring Coefficients'!$A$2:$A$41,0))*((ROUNDDOWN((L65*INDEX('Age Factors'!$C$2:$AJ$28,MATCH(L$2,'Age Factors'!$B$2:$B$28,0),MATCH($C65&amp;IF($D65&lt;30,30,FLOOR($D65/5,1)*5),'Age Factors'!$C$1:$AJ$1,0))),2)-INDEX('Scoring Coefficients'!$E$2:$E$41,MATCH($C65&amp;L$2,'Scoring Coefficients'!$A$2:$A$41,0)))^INDEX('Scoring Coefficients'!$F$2:$F$41,MATCH($C65&amp;L$2,'Scoring Coefficients'!$A$2:$A$41,0)))),0),0)</f>
        <v>0</v>
      </c>
      <c r="N65" s="29"/>
      <c r="O65" s="37">
        <f>IF(AND(N65&lt;&gt;0,N65&lt;&gt;"",$D65&lt;&gt;""),IFERROR(INT(INDEX('Scoring Coefficients'!$D$2:$D$33,MATCH($C65&amp;N$2,'Scoring Coefficients'!$A$2:$A$33,0))*((INDEX('Scoring Coefficients'!$E$2:$E$33,MATCH($C65&amp;N$2,'Scoring Coefficients'!$A$2:$A$33,0))-ROUNDUP((IFERROR((LEFT(N65,FIND(":",N65)-1)*60)+RIGHT(N65,LEN(N65)-FIND(":",N65)),N65)*INDEX('Age Factors'!$C$2:$AJ$24,MATCH(N$2,'Age Factors'!$B$2:$B$24,0),MATCH($C65&amp;IF($D65&lt;30,30,FLOOR($D65/5,1)*5),'Age Factors'!$C$1:$AJ$1,0))),2))^INDEX('Scoring Coefficients'!$F$2:$F$33,MATCH($C65&amp;N$2,'Scoring Coefficients'!$A$2:$A$33,0)))),0),0)</f>
        <v>0</v>
      </c>
    </row>
    <row r="66" spans="1:15" ht="15" x14ac:dyDescent="0.25">
      <c r="A66" s="40"/>
      <c r="B66" s="40"/>
      <c r="C66" s="42"/>
      <c r="D66" s="44"/>
      <c r="E66" s="46"/>
      <c r="F66" s="29"/>
      <c r="G66" s="38"/>
      <c r="H66" s="34"/>
      <c r="I66" s="38"/>
      <c r="J66" s="31"/>
      <c r="K66" s="38"/>
      <c r="L66" s="35"/>
      <c r="M66" s="38"/>
      <c r="N66" s="32"/>
      <c r="O66" s="38"/>
    </row>
    <row r="67" spans="1:15" ht="15" x14ac:dyDescent="0.25">
      <c r="A67" s="39"/>
      <c r="B67" s="39"/>
      <c r="C67" s="41" t="s">
        <v>77</v>
      </c>
      <c r="D67" s="43"/>
      <c r="E67" s="45">
        <f>IF(OR(H67="DNS",J67="DNS",L67="DNS",N67="DNS"),"DNF",SUM(G67,I67,K67,M67,O67))</f>
        <v>0</v>
      </c>
      <c r="F67" s="26"/>
      <c r="G67" s="37">
        <f>IF(AND(F67&lt;&gt;0,F67&lt;&gt;"",$D67&lt;&gt;""),IFERROR(INT(INDEX('Scoring Coefficients'!$D$2:$D$33,MATCH($C67&amp;F$2,'Scoring Coefficients'!$A$2:$A$33,0))*(((INT((F67*100)*INDEX('Age Factors'!$C$2:$AJ$24,MATCH(F$2,'Age Factors'!$B$2:$B$24,0),MATCH($C67&amp;IF($D67&lt;30,30,FLOOR($D67/5,1)*5),'Age Factors'!$C$1:$AJ$1,0))))-INDEX('Scoring Coefficients'!$E$2:$E$33,MATCH($C67&amp;F$2,'Scoring Coefficients'!$A$2:$A$33,0)))^INDEX('Scoring Coefficients'!$F$2:$F$33,MATCH($C67&amp;F$2,'Scoring Coefficients'!$A$2:$A$33,0)))),0),0)</f>
        <v>0</v>
      </c>
      <c r="H67" s="28"/>
      <c r="I67" s="37">
        <f>IF(AND(H67&lt;&gt;0,H67&lt;&gt;"",$D67&lt;&gt;""),IFERROR(INT(INDEX('Scoring Coefficients'!$D$2:$D$41,MATCH($C67&amp;H$2,'Scoring Coefficients'!$A$2:$A$41,0))*((ROUNDDOWN((H67*INDEX('Age Factors'!$C$2:$AJ$28,MATCH(H$2,'Age Factors'!$B$2:$B$28,0),MATCH($C67&amp;IF($D67&lt;30,30,FLOOR($D67/5,1)*5),'Age Factors'!$C$1:$AJ$1,0))),2)-INDEX('Scoring Coefficients'!$E$2:$E$41,MATCH($C67&amp;H$2,'Scoring Coefficients'!$A$2:$A$41,0)))^INDEX('Scoring Coefficients'!$F$2:$F$41,MATCH($C67&amp;H$2,'Scoring Coefficients'!$A$2:$A$41,0)))),0),0)</f>
        <v>0</v>
      </c>
      <c r="J67" s="28"/>
      <c r="K67" s="37">
        <f>IF(AND(J67&lt;&gt;0,J67&lt;&gt;"",$D67&lt;&gt;""),IFERROR(INT(INDEX('Scoring Coefficients'!$D$2:$D$33,MATCH($C67&amp;J$2,'Scoring Coefficients'!$A$2:$A$33,0))*((INDEX('Scoring Coefficients'!$E$2:$E$33,MATCH($C67&amp;J$2,'Scoring Coefficients'!$A$2:$A$33,0))-ROUNDUP((IFERROR((LEFT(J67,FIND(":",J67)-1)*60)+RIGHT(J67,LEN(J67)-FIND(":",J67)),J67)*INDEX('Age Factors'!$C$2:$AJ$24,MATCH(J$2,'Age Factors'!$B$2:$B$24,0),MATCH($C67&amp;IF($D67&lt;30,30,FLOOR($D67/5,1)*5),'Age Factors'!$C$1:$AJ$1,0))),2))^INDEX('Scoring Coefficients'!$F$2:$F$33,MATCH($C67&amp;J$2,'Scoring Coefficients'!$A$2:$A$33,0)))),0),0)</f>
        <v>0</v>
      </c>
      <c r="L67" s="28"/>
      <c r="M67" s="37">
        <f>IF(AND(L67&lt;&gt;0,L67&lt;&gt;"",$D67&lt;&gt;""),IFERROR(INT(INDEX('Scoring Coefficients'!$D$2:$D$41,MATCH($C67&amp;L$2,'Scoring Coefficients'!$A$2:$A$41,0))*((ROUNDDOWN((L67*INDEX('Age Factors'!$C$2:$AJ$28,MATCH(L$2,'Age Factors'!$B$2:$B$28,0),MATCH($C67&amp;IF($D67&lt;30,30,FLOOR($D67/5,1)*5),'Age Factors'!$C$1:$AJ$1,0))),2)-INDEX('Scoring Coefficients'!$E$2:$E$41,MATCH($C67&amp;L$2,'Scoring Coefficients'!$A$2:$A$41,0)))^INDEX('Scoring Coefficients'!$F$2:$F$41,MATCH($C67&amp;L$2,'Scoring Coefficients'!$A$2:$A$41,0)))),0),0)</f>
        <v>0</v>
      </c>
      <c r="N67" s="29"/>
      <c r="O67" s="37">
        <f>IF(AND(N67&lt;&gt;0,N67&lt;&gt;"",$D67&lt;&gt;""),IFERROR(INT(INDEX('Scoring Coefficients'!$D$2:$D$33,MATCH($C67&amp;N$2,'Scoring Coefficients'!$A$2:$A$33,0))*((INDEX('Scoring Coefficients'!$E$2:$E$33,MATCH($C67&amp;N$2,'Scoring Coefficients'!$A$2:$A$33,0))-ROUNDUP((IFERROR((LEFT(N67,FIND(":",N67)-1)*60)+RIGHT(N67,LEN(N67)-FIND(":",N67)),N67)*INDEX('Age Factors'!$C$2:$AJ$24,MATCH(N$2,'Age Factors'!$B$2:$B$24,0),MATCH($C67&amp;IF($D67&lt;30,30,FLOOR($D67/5,1)*5),'Age Factors'!$C$1:$AJ$1,0))),2))^INDEX('Scoring Coefficients'!$F$2:$F$33,MATCH($C67&amp;N$2,'Scoring Coefficients'!$A$2:$A$33,0)))),0),0)</f>
        <v>0</v>
      </c>
    </row>
    <row r="68" spans="1:15" ht="15" x14ac:dyDescent="0.25">
      <c r="A68" s="40"/>
      <c r="B68" s="40"/>
      <c r="C68" s="42"/>
      <c r="D68" s="44"/>
      <c r="E68" s="46"/>
      <c r="F68" s="29"/>
      <c r="G68" s="38"/>
      <c r="H68" s="34"/>
      <c r="I68" s="38"/>
      <c r="J68" s="31"/>
      <c r="K68" s="38"/>
      <c r="L68" s="35"/>
      <c r="M68" s="38"/>
      <c r="N68" s="32"/>
      <c r="O68" s="38"/>
    </row>
    <row r="69" spans="1:15" ht="15" x14ac:dyDescent="0.25">
      <c r="A69" s="39"/>
      <c r="B69" s="39"/>
      <c r="C69" s="41" t="s">
        <v>77</v>
      </c>
      <c r="D69" s="43"/>
      <c r="E69" s="45">
        <f>IF(OR(H69="DNS",J69="DNS",L69="DNS",N69="DNS"),"DNF",SUM(G69,I69,K69,M69,O69))</f>
        <v>0</v>
      </c>
      <c r="F69" s="26"/>
      <c r="G69" s="37">
        <f>IF(AND(F69&lt;&gt;0,F69&lt;&gt;"",$D69&lt;&gt;""),IFERROR(INT(INDEX('Scoring Coefficients'!$D$2:$D$33,MATCH($C69&amp;F$2,'Scoring Coefficients'!$A$2:$A$33,0))*(((INT((F69*100)*INDEX('Age Factors'!$C$2:$AJ$24,MATCH(F$2,'Age Factors'!$B$2:$B$24,0),MATCH($C69&amp;IF($D69&lt;30,30,FLOOR($D69/5,1)*5),'Age Factors'!$C$1:$AJ$1,0))))-INDEX('Scoring Coefficients'!$E$2:$E$33,MATCH($C69&amp;F$2,'Scoring Coefficients'!$A$2:$A$33,0)))^INDEX('Scoring Coefficients'!$F$2:$F$33,MATCH($C69&amp;F$2,'Scoring Coefficients'!$A$2:$A$33,0)))),0),0)</f>
        <v>0</v>
      </c>
      <c r="H69" s="28"/>
      <c r="I69" s="37">
        <f>IF(AND(H69&lt;&gt;0,H69&lt;&gt;"",$D69&lt;&gt;""),IFERROR(INT(INDEX('Scoring Coefficients'!$D$2:$D$41,MATCH($C69&amp;H$2,'Scoring Coefficients'!$A$2:$A$41,0))*((ROUNDDOWN((H69*INDEX('Age Factors'!$C$2:$AJ$28,MATCH(H$2,'Age Factors'!$B$2:$B$28,0),MATCH($C69&amp;IF($D69&lt;30,30,FLOOR($D69/5,1)*5),'Age Factors'!$C$1:$AJ$1,0))),2)-INDEX('Scoring Coefficients'!$E$2:$E$41,MATCH($C69&amp;H$2,'Scoring Coefficients'!$A$2:$A$41,0)))^INDEX('Scoring Coefficients'!$F$2:$F$41,MATCH($C69&amp;H$2,'Scoring Coefficients'!$A$2:$A$41,0)))),0),0)</f>
        <v>0</v>
      </c>
      <c r="J69" s="28"/>
      <c r="K69" s="37">
        <f>IF(AND(J69&lt;&gt;0,J69&lt;&gt;"",$D69&lt;&gt;""),IFERROR(INT(INDEX('Scoring Coefficients'!$D$2:$D$33,MATCH($C69&amp;J$2,'Scoring Coefficients'!$A$2:$A$33,0))*((INDEX('Scoring Coefficients'!$E$2:$E$33,MATCH($C69&amp;J$2,'Scoring Coefficients'!$A$2:$A$33,0))-ROUNDUP((IFERROR((LEFT(J69,FIND(":",J69)-1)*60)+RIGHT(J69,LEN(J69)-FIND(":",J69)),J69)*INDEX('Age Factors'!$C$2:$AJ$24,MATCH(J$2,'Age Factors'!$B$2:$B$24,0),MATCH($C69&amp;IF($D69&lt;30,30,FLOOR($D69/5,1)*5),'Age Factors'!$C$1:$AJ$1,0))),2))^INDEX('Scoring Coefficients'!$F$2:$F$33,MATCH($C69&amp;J$2,'Scoring Coefficients'!$A$2:$A$33,0)))),0),0)</f>
        <v>0</v>
      </c>
      <c r="L69" s="28"/>
      <c r="M69" s="37">
        <f>IF(AND(L69&lt;&gt;0,L69&lt;&gt;"",$D69&lt;&gt;""),IFERROR(INT(INDEX('Scoring Coefficients'!$D$2:$D$41,MATCH($C69&amp;L$2,'Scoring Coefficients'!$A$2:$A$41,0))*((ROUNDDOWN((L69*INDEX('Age Factors'!$C$2:$AJ$28,MATCH(L$2,'Age Factors'!$B$2:$B$28,0),MATCH($C69&amp;IF($D69&lt;30,30,FLOOR($D69/5,1)*5),'Age Factors'!$C$1:$AJ$1,0))),2)-INDEX('Scoring Coefficients'!$E$2:$E$41,MATCH($C69&amp;L$2,'Scoring Coefficients'!$A$2:$A$41,0)))^INDEX('Scoring Coefficients'!$F$2:$F$41,MATCH($C69&amp;L$2,'Scoring Coefficients'!$A$2:$A$41,0)))),0),0)</f>
        <v>0</v>
      </c>
      <c r="N69" s="29"/>
      <c r="O69" s="37">
        <f>IF(AND(N69&lt;&gt;0,N69&lt;&gt;"",$D69&lt;&gt;""),IFERROR(INT(INDEX('Scoring Coefficients'!$D$2:$D$33,MATCH($C69&amp;N$2,'Scoring Coefficients'!$A$2:$A$33,0))*((INDEX('Scoring Coefficients'!$E$2:$E$33,MATCH($C69&amp;N$2,'Scoring Coefficients'!$A$2:$A$33,0))-ROUNDUP((IFERROR((LEFT(N69,FIND(":",N69)-1)*60)+RIGHT(N69,LEN(N69)-FIND(":",N69)),N69)*INDEX('Age Factors'!$C$2:$AJ$24,MATCH(N$2,'Age Factors'!$B$2:$B$24,0),MATCH($C69&amp;IF($D69&lt;30,30,FLOOR($D69/5,1)*5),'Age Factors'!$C$1:$AJ$1,0))),2))^INDEX('Scoring Coefficients'!$F$2:$F$33,MATCH($C69&amp;N$2,'Scoring Coefficients'!$A$2:$A$33,0)))),0),0)</f>
        <v>0</v>
      </c>
    </row>
    <row r="70" spans="1:15" ht="15" x14ac:dyDescent="0.25">
      <c r="A70" s="40"/>
      <c r="B70" s="40"/>
      <c r="C70" s="42"/>
      <c r="D70" s="44"/>
      <c r="E70" s="46"/>
      <c r="F70" s="29"/>
      <c r="G70" s="38"/>
      <c r="H70" s="34"/>
      <c r="I70" s="38"/>
      <c r="J70" s="31"/>
      <c r="K70" s="38"/>
      <c r="L70" s="35"/>
      <c r="M70" s="38"/>
      <c r="N70" s="32"/>
      <c r="O70" s="38"/>
    </row>
    <row r="71" spans="1:15" ht="15" x14ac:dyDescent="0.25">
      <c r="A71" s="39"/>
      <c r="B71" s="39"/>
      <c r="C71" s="41" t="s">
        <v>77</v>
      </c>
      <c r="D71" s="43"/>
      <c r="E71" s="45">
        <f>IF(OR(H71="DNS",J71="DNS",L71="DNS",N71="DNS"),"DNF",SUM(G71,I71,K71,M71,O71))</f>
        <v>0</v>
      </c>
      <c r="F71" s="26"/>
      <c r="G71" s="37">
        <f>IF(AND(F71&lt;&gt;0,F71&lt;&gt;"",$D71&lt;&gt;""),IFERROR(INT(INDEX('Scoring Coefficients'!$D$2:$D$33,MATCH($C71&amp;F$2,'Scoring Coefficients'!$A$2:$A$33,0))*(((INT((F71*100)*INDEX('Age Factors'!$C$2:$AJ$24,MATCH(F$2,'Age Factors'!$B$2:$B$24,0),MATCH($C71&amp;IF($D71&lt;30,30,FLOOR($D71/5,1)*5),'Age Factors'!$C$1:$AJ$1,0))))-INDEX('Scoring Coefficients'!$E$2:$E$33,MATCH($C71&amp;F$2,'Scoring Coefficients'!$A$2:$A$33,0)))^INDEX('Scoring Coefficients'!$F$2:$F$33,MATCH($C71&amp;F$2,'Scoring Coefficients'!$A$2:$A$33,0)))),0),0)</f>
        <v>0</v>
      </c>
      <c r="H71" s="28"/>
      <c r="I71" s="37">
        <f>IF(AND(H71&lt;&gt;0,H71&lt;&gt;"",$D71&lt;&gt;""),IFERROR(INT(INDEX('Scoring Coefficients'!$D$2:$D$41,MATCH($C71&amp;H$2,'Scoring Coefficients'!$A$2:$A$41,0))*((ROUNDDOWN((H71*INDEX('Age Factors'!$C$2:$AJ$28,MATCH(H$2,'Age Factors'!$B$2:$B$28,0),MATCH($C71&amp;IF($D71&lt;30,30,FLOOR($D71/5,1)*5),'Age Factors'!$C$1:$AJ$1,0))),2)-INDEX('Scoring Coefficients'!$E$2:$E$41,MATCH($C71&amp;H$2,'Scoring Coefficients'!$A$2:$A$41,0)))^INDEX('Scoring Coefficients'!$F$2:$F$41,MATCH($C71&amp;H$2,'Scoring Coefficients'!$A$2:$A$41,0)))),0),0)</f>
        <v>0</v>
      </c>
      <c r="J71" s="28"/>
      <c r="K71" s="37">
        <f>IF(AND(J71&lt;&gt;0,J71&lt;&gt;"",$D71&lt;&gt;""),IFERROR(INT(INDEX('Scoring Coefficients'!$D$2:$D$33,MATCH($C71&amp;J$2,'Scoring Coefficients'!$A$2:$A$33,0))*((INDEX('Scoring Coefficients'!$E$2:$E$33,MATCH($C71&amp;J$2,'Scoring Coefficients'!$A$2:$A$33,0))-ROUNDUP((IFERROR((LEFT(J71,FIND(":",J71)-1)*60)+RIGHT(J71,LEN(J71)-FIND(":",J71)),J71)*INDEX('Age Factors'!$C$2:$AJ$24,MATCH(J$2,'Age Factors'!$B$2:$B$24,0),MATCH($C71&amp;IF($D71&lt;30,30,FLOOR($D71/5,1)*5),'Age Factors'!$C$1:$AJ$1,0))),2))^INDEX('Scoring Coefficients'!$F$2:$F$33,MATCH($C71&amp;J$2,'Scoring Coefficients'!$A$2:$A$33,0)))),0),0)</f>
        <v>0</v>
      </c>
      <c r="L71" s="28"/>
      <c r="M71" s="37">
        <f>IF(AND(L71&lt;&gt;0,L71&lt;&gt;"",$D71&lt;&gt;""),IFERROR(INT(INDEX('Scoring Coefficients'!$D$2:$D$41,MATCH($C71&amp;L$2,'Scoring Coefficients'!$A$2:$A$41,0))*((ROUNDDOWN((L71*INDEX('Age Factors'!$C$2:$AJ$28,MATCH(L$2,'Age Factors'!$B$2:$B$28,0),MATCH($C71&amp;IF($D71&lt;30,30,FLOOR($D71/5,1)*5),'Age Factors'!$C$1:$AJ$1,0))),2)-INDEX('Scoring Coefficients'!$E$2:$E$41,MATCH($C71&amp;L$2,'Scoring Coefficients'!$A$2:$A$41,0)))^INDEX('Scoring Coefficients'!$F$2:$F$41,MATCH($C71&amp;L$2,'Scoring Coefficients'!$A$2:$A$41,0)))),0),0)</f>
        <v>0</v>
      </c>
      <c r="N71" s="29"/>
      <c r="O71" s="37">
        <f>IF(AND(N71&lt;&gt;0,N71&lt;&gt;"",$D71&lt;&gt;""),IFERROR(INT(INDEX('Scoring Coefficients'!$D$2:$D$33,MATCH($C71&amp;N$2,'Scoring Coefficients'!$A$2:$A$33,0))*((INDEX('Scoring Coefficients'!$E$2:$E$33,MATCH($C71&amp;N$2,'Scoring Coefficients'!$A$2:$A$33,0))-ROUNDUP((IFERROR((LEFT(N71,FIND(":",N71)-1)*60)+RIGHT(N71,LEN(N71)-FIND(":",N71)),N71)*INDEX('Age Factors'!$C$2:$AJ$24,MATCH(N$2,'Age Factors'!$B$2:$B$24,0),MATCH($C71&amp;IF($D71&lt;30,30,FLOOR($D71/5,1)*5),'Age Factors'!$C$1:$AJ$1,0))),2))^INDEX('Scoring Coefficients'!$F$2:$F$33,MATCH($C71&amp;N$2,'Scoring Coefficients'!$A$2:$A$33,0)))),0),0)</f>
        <v>0</v>
      </c>
    </row>
    <row r="72" spans="1:15" ht="15" x14ac:dyDescent="0.25">
      <c r="A72" s="40"/>
      <c r="B72" s="40"/>
      <c r="C72" s="42"/>
      <c r="D72" s="44"/>
      <c r="E72" s="46"/>
      <c r="F72" s="29"/>
      <c r="G72" s="38"/>
      <c r="H72" s="34"/>
      <c r="I72" s="38"/>
      <c r="J72" s="31"/>
      <c r="K72" s="38"/>
      <c r="L72" s="35"/>
      <c r="M72" s="38"/>
      <c r="N72" s="32"/>
      <c r="O72" s="38"/>
    </row>
    <row r="73" spans="1:15" ht="15" x14ac:dyDescent="0.25">
      <c r="A73" s="39"/>
      <c r="B73" s="39"/>
      <c r="C73" s="41" t="s">
        <v>77</v>
      </c>
      <c r="D73" s="43"/>
      <c r="E73" s="45">
        <f>IF(OR(H73="DNS",J73="DNS",L73="DNS",N73="DNS"),"DNF",SUM(G73,I73,K73,M73,O73))</f>
        <v>0</v>
      </c>
      <c r="F73" s="26"/>
      <c r="G73" s="37">
        <f>IF(AND(F73&lt;&gt;0,F73&lt;&gt;"",$D73&lt;&gt;""),IFERROR(INT(INDEX('Scoring Coefficients'!$D$2:$D$33,MATCH($C73&amp;F$2,'Scoring Coefficients'!$A$2:$A$33,0))*(((INT((F73*100)*INDEX('Age Factors'!$C$2:$AJ$24,MATCH(F$2,'Age Factors'!$B$2:$B$24,0),MATCH($C73&amp;IF($D73&lt;30,30,FLOOR($D73/5,1)*5),'Age Factors'!$C$1:$AJ$1,0))))-INDEX('Scoring Coefficients'!$E$2:$E$33,MATCH($C73&amp;F$2,'Scoring Coefficients'!$A$2:$A$33,0)))^INDEX('Scoring Coefficients'!$F$2:$F$33,MATCH($C73&amp;F$2,'Scoring Coefficients'!$A$2:$A$33,0)))),0),0)</f>
        <v>0</v>
      </c>
      <c r="H73" s="28"/>
      <c r="I73" s="37">
        <f>IF(AND(H73&lt;&gt;0,H73&lt;&gt;"",$D73&lt;&gt;""),IFERROR(INT(INDEX('Scoring Coefficients'!$D$2:$D$41,MATCH($C73&amp;H$2,'Scoring Coefficients'!$A$2:$A$41,0))*((ROUNDDOWN((H73*INDEX('Age Factors'!$C$2:$AJ$28,MATCH(H$2,'Age Factors'!$B$2:$B$28,0),MATCH($C73&amp;IF($D73&lt;30,30,FLOOR($D73/5,1)*5),'Age Factors'!$C$1:$AJ$1,0))),2)-INDEX('Scoring Coefficients'!$E$2:$E$41,MATCH($C73&amp;H$2,'Scoring Coefficients'!$A$2:$A$41,0)))^INDEX('Scoring Coefficients'!$F$2:$F$41,MATCH($C73&amp;H$2,'Scoring Coefficients'!$A$2:$A$41,0)))),0),0)</f>
        <v>0</v>
      </c>
      <c r="J73" s="28"/>
      <c r="K73" s="37">
        <f>IF(AND(J73&lt;&gt;0,J73&lt;&gt;"",$D73&lt;&gt;""),IFERROR(INT(INDEX('Scoring Coefficients'!$D$2:$D$33,MATCH($C73&amp;J$2,'Scoring Coefficients'!$A$2:$A$33,0))*((INDEX('Scoring Coefficients'!$E$2:$E$33,MATCH($C73&amp;J$2,'Scoring Coefficients'!$A$2:$A$33,0))-ROUNDUP((IFERROR((LEFT(J73,FIND(":",J73)-1)*60)+RIGHT(J73,LEN(J73)-FIND(":",J73)),J73)*INDEX('Age Factors'!$C$2:$AJ$24,MATCH(J$2,'Age Factors'!$B$2:$B$24,0),MATCH($C73&amp;IF($D73&lt;30,30,FLOOR($D73/5,1)*5),'Age Factors'!$C$1:$AJ$1,0))),2))^INDEX('Scoring Coefficients'!$F$2:$F$33,MATCH($C73&amp;J$2,'Scoring Coefficients'!$A$2:$A$33,0)))),0),0)</f>
        <v>0</v>
      </c>
      <c r="L73" s="28"/>
      <c r="M73" s="37">
        <f>IF(AND(L73&lt;&gt;0,L73&lt;&gt;"",$D73&lt;&gt;""),IFERROR(INT(INDEX('Scoring Coefficients'!$D$2:$D$41,MATCH($C73&amp;L$2,'Scoring Coefficients'!$A$2:$A$41,0))*((ROUNDDOWN((L73*INDEX('Age Factors'!$C$2:$AJ$28,MATCH(L$2,'Age Factors'!$B$2:$B$28,0),MATCH($C73&amp;IF($D73&lt;30,30,FLOOR($D73/5,1)*5),'Age Factors'!$C$1:$AJ$1,0))),2)-INDEX('Scoring Coefficients'!$E$2:$E$41,MATCH($C73&amp;L$2,'Scoring Coefficients'!$A$2:$A$41,0)))^INDEX('Scoring Coefficients'!$F$2:$F$41,MATCH($C73&amp;L$2,'Scoring Coefficients'!$A$2:$A$41,0)))),0),0)</f>
        <v>0</v>
      </c>
      <c r="N73" s="29"/>
      <c r="O73" s="37">
        <f>IF(AND(N73&lt;&gt;0,N73&lt;&gt;"",$D73&lt;&gt;""),IFERROR(INT(INDEX('Scoring Coefficients'!$D$2:$D$33,MATCH($C73&amp;N$2,'Scoring Coefficients'!$A$2:$A$33,0))*((INDEX('Scoring Coefficients'!$E$2:$E$33,MATCH($C73&amp;N$2,'Scoring Coefficients'!$A$2:$A$33,0))-ROUNDUP((IFERROR((LEFT(N73,FIND(":",N73)-1)*60)+RIGHT(N73,LEN(N73)-FIND(":",N73)),N73)*INDEX('Age Factors'!$C$2:$AJ$24,MATCH(N$2,'Age Factors'!$B$2:$B$24,0),MATCH($C73&amp;IF($D73&lt;30,30,FLOOR($D73/5,1)*5),'Age Factors'!$C$1:$AJ$1,0))),2))^INDEX('Scoring Coefficients'!$F$2:$F$33,MATCH($C73&amp;N$2,'Scoring Coefficients'!$A$2:$A$33,0)))),0),0)</f>
        <v>0</v>
      </c>
    </row>
    <row r="74" spans="1:15" ht="15" x14ac:dyDescent="0.25">
      <c r="A74" s="40"/>
      <c r="B74" s="40"/>
      <c r="C74" s="42"/>
      <c r="D74" s="44"/>
      <c r="E74" s="46"/>
      <c r="F74" s="29"/>
      <c r="G74" s="38"/>
      <c r="H74" s="34"/>
      <c r="I74" s="38"/>
      <c r="J74" s="31"/>
      <c r="K74" s="38"/>
      <c r="L74" s="35"/>
      <c r="M74" s="38"/>
      <c r="N74" s="32"/>
      <c r="O74" s="38"/>
    </row>
    <row r="75" spans="1:15" ht="15" hidden="1" customHeight="1" x14ac:dyDescent="0.2"/>
    <row r="76" spans="1:15" ht="15" hidden="1" customHeight="1" x14ac:dyDescent="0.2"/>
    <row r="77" spans="1:15" ht="15" hidden="1" customHeight="1" x14ac:dyDescent="0.2"/>
    <row r="78" spans="1:15" ht="15" hidden="1" customHeight="1" x14ac:dyDescent="0.2"/>
    <row r="79" spans="1:15" ht="15" hidden="1" customHeight="1" x14ac:dyDescent="0.2"/>
    <row r="80" spans="1:15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  <row r="92" ht="15" hidden="1" customHeight="1" x14ac:dyDescent="0.2"/>
    <row r="93" ht="15" hidden="1" customHeight="1" x14ac:dyDescent="0.2"/>
    <row r="94" ht="15" hidden="1" customHeight="1" x14ac:dyDescent="0.2"/>
    <row r="95" ht="15" hidden="1" customHeight="1" x14ac:dyDescent="0.2"/>
    <row r="96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  <row r="123" ht="15" hidden="1" customHeight="1" x14ac:dyDescent="0.2"/>
    <row r="124" ht="15" hidden="1" customHeight="1" x14ac:dyDescent="0.2"/>
    <row r="125" ht="15" hidden="1" customHeight="1" x14ac:dyDescent="0.2"/>
    <row r="126" ht="15" hidden="1" customHeight="1" x14ac:dyDescent="0.2"/>
    <row r="127" ht="15" hidden="1" customHeight="1" x14ac:dyDescent="0.2"/>
    <row r="128" ht="15" hidden="1" customHeight="1" x14ac:dyDescent="0.2"/>
    <row r="129" ht="15" hidden="1" customHeight="1" x14ac:dyDescent="0.2"/>
    <row r="130" ht="15" hidden="1" customHeight="1" x14ac:dyDescent="0.2"/>
    <row r="131" ht="15" hidden="1" customHeight="1" x14ac:dyDescent="0.2"/>
    <row r="132" ht="15" hidden="1" customHeight="1" x14ac:dyDescent="0.2"/>
    <row r="133" ht="15" hidden="1" customHeight="1" x14ac:dyDescent="0.2"/>
    <row r="134" ht="15" hidden="1" customHeight="1" x14ac:dyDescent="0.2"/>
    <row r="135" ht="15" hidden="1" customHeight="1" x14ac:dyDescent="0.2"/>
    <row r="136" ht="15" hidden="1" customHeight="1" x14ac:dyDescent="0.2"/>
    <row r="137" ht="15" hidden="1" customHeight="1" x14ac:dyDescent="0.2"/>
    <row r="138" ht="15" hidden="1" customHeight="1" x14ac:dyDescent="0.2"/>
    <row r="139" ht="15" hidden="1" customHeight="1" x14ac:dyDescent="0.2"/>
    <row r="140" ht="15" hidden="1" customHeight="1" x14ac:dyDescent="0.2"/>
    <row r="141" ht="15" hidden="1" customHeight="1" x14ac:dyDescent="0.2"/>
    <row r="142" ht="15" hidden="1" customHeight="1" x14ac:dyDescent="0.2"/>
    <row r="143" ht="15" hidden="1" customHeight="1" x14ac:dyDescent="0.2"/>
    <row r="144" ht="15" hidden="1" customHeight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  <row r="149" ht="15" hidden="1" customHeight="1" x14ac:dyDescent="0.2"/>
    <row r="150" ht="15" hidden="1" customHeight="1" x14ac:dyDescent="0.2"/>
    <row r="151" ht="15" hidden="1" customHeight="1" x14ac:dyDescent="0.2"/>
    <row r="152" ht="15" hidden="1" customHeight="1" x14ac:dyDescent="0.2"/>
    <row r="153" ht="15" hidden="1" customHeight="1" x14ac:dyDescent="0.2"/>
    <row r="154" ht="15" hidden="1" customHeight="1" x14ac:dyDescent="0.2"/>
    <row r="155" ht="15" hidden="1" customHeight="1" x14ac:dyDescent="0.2"/>
    <row r="156" ht="15" hidden="1" customHeight="1" x14ac:dyDescent="0.2"/>
    <row r="157" ht="15" hidden="1" customHeight="1" x14ac:dyDescent="0.2"/>
    <row r="158" ht="15" hidden="1" customHeight="1" x14ac:dyDescent="0.2"/>
    <row r="159" ht="15" hidden="1" customHeight="1" x14ac:dyDescent="0.2"/>
    <row r="160" ht="15" hidden="1" customHeight="1" x14ac:dyDescent="0.2"/>
    <row r="161" ht="15" hidden="1" customHeight="1" x14ac:dyDescent="0.2"/>
    <row r="162" ht="15" hidden="1" customHeight="1" x14ac:dyDescent="0.2"/>
    <row r="163" ht="15" hidden="1" customHeight="1" x14ac:dyDescent="0.2"/>
    <row r="164" ht="15" hidden="1" customHeight="1" x14ac:dyDescent="0.2"/>
    <row r="165" ht="15" hidden="1" customHeight="1" x14ac:dyDescent="0.2"/>
    <row r="166" ht="15" hidden="1" customHeight="1" x14ac:dyDescent="0.2"/>
    <row r="167" ht="15" hidden="1" customHeight="1" x14ac:dyDescent="0.2"/>
    <row r="168" ht="15" hidden="1" customHeight="1" x14ac:dyDescent="0.2"/>
    <row r="169" ht="15" hidden="1" customHeight="1" x14ac:dyDescent="0.2"/>
    <row r="170" ht="15" hidden="1" customHeight="1" x14ac:dyDescent="0.2"/>
    <row r="171" ht="15" hidden="1" customHeight="1" x14ac:dyDescent="0.2"/>
    <row r="172" ht="15" hidden="1" customHeight="1" x14ac:dyDescent="0.2"/>
    <row r="173" ht="15" hidden="1" customHeight="1" x14ac:dyDescent="0.2"/>
    <row r="174" ht="15" hidden="1" customHeight="1" x14ac:dyDescent="0.2"/>
    <row r="175" ht="15" hidden="1" customHeight="1" x14ac:dyDescent="0.2"/>
    <row r="176" ht="15" hidden="1" customHeight="1" x14ac:dyDescent="0.2"/>
    <row r="177" ht="15" hidden="1" customHeight="1" x14ac:dyDescent="0.2"/>
    <row r="178" ht="15" hidden="1" customHeight="1" x14ac:dyDescent="0.2"/>
    <row r="179" ht="15" hidden="1" customHeight="1" x14ac:dyDescent="0.2"/>
    <row r="180" ht="15" hidden="1" customHeight="1" x14ac:dyDescent="0.2"/>
    <row r="181" ht="15" hidden="1" customHeight="1" x14ac:dyDescent="0.2"/>
    <row r="182" ht="15" hidden="1" customHeight="1" x14ac:dyDescent="0.2"/>
    <row r="183" ht="15" hidden="1" customHeight="1" x14ac:dyDescent="0.2"/>
    <row r="184" ht="15" hidden="1" customHeight="1" x14ac:dyDescent="0.2"/>
    <row r="185" ht="15" hidden="1" customHeight="1" x14ac:dyDescent="0.2"/>
    <row r="186" ht="15" hidden="1" customHeight="1" x14ac:dyDescent="0.2"/>
    <row r="187" ht="15" hidden="1" customHeight="1" x14ac:dyDescent="0.2"/>
    <row r="188" ht="15" hidden="1" customHeight="1" x14ac:dyDescent="0.2"/>
    <row r="189" ht="15" hidden="1" customHeight="1" x14ac:dyDescent="0.2"/>
    <row r="190" ht="15" hidden="1" customHeight="1" x14ac:dyDescent="0.2"/>
    <row r="191" ht="15" hidden="1" customHeight="1" x14ac:dyDescent="0.2"/>
    <row r="192" ht="15" hidden="1" customHeight="1" x14ac:dyDescent="0.2"/>
    <row r="193" ht="15" hidden="1" customHeight="1" x14ac:dyDescent="0.2"/>
    <row r="194" ht="15" hidden="1" customHeight="1" x14ac:dyDescent="0.2"/>
    <row r="195" ht="15" hidden="1" customHeight="1" x14ac:dyDescent="0.2"/>
    <row r="196" ht="15" hidden="1" customHeight="1" x14ac:dyDescent="0.2"/>
    <row r="197" ht="15" hidden="1" customHeight="1" x14ac:dyDescent="0.2"/>
    <row r="198" ht="15" hidden="1" customHeight="1" x14ac:dyDescent="0.2"/>
    <row r="199" ht="15" hidden="1" customHeight="1" x14ac:dyDescent="0.2"/>
    <row r="200" ht="15" hidden="1" customHeight="1" x14ac:dyDescent="0.2"/>
    <row r="201" ht="15" hidden="1" customHeight="1" x14ac:dyDescent="0.2"/>
    <row r="202" ht="15" hidden="1" customHeight="1" x14ac:dyDescent="0.2"/>
    <row r="203" ht="15" hidden="1" customHeight="1" x14ac:dyDescent="0.2"/>
    <row r="204" ht="15" hidden="1" customHeight="1" x14ac:dyDescent="0.2"/>
    <row r="205" ht="15" hidden="1" customHeight="1" x14ac:dyDescent="0.2"/>
    <row r="206" ht="15" hidden="1" customHeight="1" x14ac:dyDescent="0.2"/>
    <row r="207" ht="15" hidden="1" customHeight="1" x14ac:dyDescent="0.2"/>
    <row r="208" ht="15" hidden="1" customHeight="1" x14ac:dyDescent="0.2"/>
    <row r="209" ht="15" hidden="1" customHeight="1" x14ac:dyDescent="0.2"/>
    <row r="210" ht="15" hidden="1" customHeight="1" x14ac:dyDescent="0.2"/>
    <row r="211" ht="15" hidden="1" customHeight="1" x14ac:dyDescent="0.2"/>
    <row r="212" ht="15" hidden="1" customHeight="1" x14ac:dyDescent="0.2"/>
    <row r="213" ht="15" hidden="1" customHeight="1" x14ac:dyDescent="0.2"/>
    <row r="214" ht="15" hidden="1" customHeight="1" x14ac:dyDescent="0.2"/>
    <row r="215" ht="15" hidden="1" customHeight="1" x14ac:dyDescent="0.2"/>
    <row r="216" ht="15" hidden="1" customHeight="1" x14ac:dyDescent="0.2"/>
    <row r="217" ht="15" hidden="1" customHeight="1" x14ac:dyDescent="0.2"/>
    <row r="218" ht="15" hidden="1" customHeight="1" x14ac:dyDescent="0.2"/>
    <row r="219" ht="15" hidden="1" customHeight="1" x14ac:dyDescent="0.2"/>
    <row r="220" ht="15" hidden="1" customHeight="1" x14ac:dyDescent="0.2"/>
    <row r="221" ht="15" hidden="1" customHeight="1" x14ac:dyDescent="0.2"/>
    <row r="222" ht="15" hidden="1" customHeight="1" x14ac:dyDescent="0.2"/>
    <row r="223" ht="15" hidden="1" customHeight="1" x14ac:dyDescent="0.2"/>
    <row r="224" ht="15" hidden="1" customHeight="1" x14ac:dyDescent="0.2"/>
    <row r="225" ht="15" hidden="1" customHeight="1" x14ac:dyDescent="0.2"/>
    <row r="226" ht="15" hidden="1" customHeight="1" x14ac:dyDescent="0.2"/>
    <row r="227" ht="15" hidden="1" customHeight="1" x14ac:dyDescent="0.2"/>
    <row r="228" ht="15" hidden="1" customHeight="1" x14ac:dyDescent="0.2"/>
    <row r="229" ht="15" hidden="1" customHeight="1" x14ac:dyDescent="0.2"/>
    <row r="230" ht="15" hidden="1" customHeight="1" x14ac:dyDescent="0.2"/>
    <row r="231" ht="15" hidden="1" customHeight="1" x14ac:dyDescent="0.2"/>
    <row r="232" ht="15" hidden="1" customHeight="1" x14ac:dyDescent="0.2"/>
    <row r="233" ht="15" hidden="1" customHeight="1" x14ac:dyDescent="0.2"/>
    <row r="234" ht="15" hidden="1" customHeight="1" x14ac:dyDescent="0.2"/>
    <row r="235" ht="15" hidden="1" customHeight="1" x14ac:dyDescent="0.2"/>
    <row r="236" ht="15" hidden="1" customHeight="1" x14ac:dyDescent="0.2"/>
    <row r="237" ht="15" hidden="1" customHeight="1" x14ac:dyDescent="0.2"/>
    <row r="238" ht="15" hidden="1" customHeight="1" x14ac:dyDescent="0.2"/>
    <row r="239" ht="15" hidden="1" customHeight="1" x14ac:dyDescent="0.2"/>
    <row r="240" ht="15" hidden="1" customHeight="1" x14ac:dyDescent="0.2"/>
    <row r="241" ht="15" hidden="1" customHeight="1" x14ac:dyDescent="0.2"/>
    <row r="242" ht="15" hidden="1" customHeight="1" x14ac:dyDescent="0.2"/>
    <row r="243" ht="15" hidden="1" customHeight="1" x14ac:dyDescent="0.2"/>
    <row r="244" ht="15" hidden="1" customHeight="1" x14ac:dyDescent="0.2"/>
    <row r="245" ht="15" hidden="1" customHeight="1" x14ac:dyDescent="0.2"/>
    <row r="246" ht="15" hidden="1" customHeight="1" x14ac:dyDescent="0.2"/>
    <row r="247" ht="15" hidden="1" customHeight="1" x14ac:dyDescent="0.2"/>
    <row r="248" ht="15" hidden="1" customHeight="1" x14ac:dyDescent="0.2"/>
    <row r="249" ht="15" hidden="1" customHeight="1" x14ac:dyDescent="0.2"/>
    <row r="250" ht="15" hidden="1" customHeight="1" x14ac:dyDescent="0.2"/>
    <row r="251" ht="15" hidden="1" customHeight="1" x14ac:dyDescent="0.2"/>
    <row r="252" ht="15" hidden="1" customHeight="1" x14ac:dyDescent="0.2"/>
    <row r="253" ht="15" hidden="1" customHeight="1" x14ac:dyDescent="0.2"/>
    <row r="254" ht="15" hidden="1" customHeight="1" x14ac:dyDescent="0.2"/>
    <row r="255" ht="15" hidden="1" customHeight="1" x14ac:dyDescent="0.2"/>
    <row r="256" ht="15" hidden="1" customHeight="1" x14ac:dyDescent="0.2"/>
    <row r="257" ht="15" hidden="1" customHeight="1" x14ac:dyDescent="0.2"/>
    <row r="258" ht="15" hidden="1" customHeight="1" x14ac:dyDescent="0.2"/>
    <row r="259" ht="15" hidden="1" customHeight="1" x14ac:dyDescent="0.2"/>
    <row r="260" ht="15" hidden="1" customHeight="1" x14ac:dyDescent="0.2"/>
    <row r="261" ht="15" hidden="1" customHeight="1" x14ac:dyDescent="0.2"/>
  </sheetData>
  <sheetProtection algorithmName="SHA-512" hashValue="92/zbgoTs4fwJjgZDHRVZS9fr7vfdagFucPtmow/BNGEhMp+ak8dBi34kym+eM1rD3mB+oS7pg9jSZbsj6FhqA==" saltValue="ILxZ7j5KmMe1zojlPEnWeg==" spinCount="100000" sheet="1" objects="1" scenarios="1"/>
  <mergeCells count="361">
    <mergeCell ref="A1:O1"/>
    <mergeCell ref="C3:C4"/>
    <mergeCell ref="E3:E4"/>
    <mergeCell ref="G3:G4"/>
    <mergeCell ref="I3:I4"/>
    <mergeCell ref="K3:K4"/>
    <mergeCell ref="M3:M4"/>
    <mergeCell ref="O3:O4"/>
    <mergeCell ref="D3:D4"/>
    <mergeCell ref="B3:B4"/>
    <mergeCell ref="A3:A4"/>
    <mergeCell ref="O5:O6"/>
    <mergeCell ref="A7:A8"/>
    <mergeCell ref="B7:B8"/>
    <mergeCell ref="C7:C8"/>
    <mergeCell ref="D7:D8"/>
    <mergeCell ref="E7:E8"/>
    <mergeCell ref="G7:G8"/>
    <mergeCell ref="I7:I8"/>
    <mergeCell ref="K7:K8"/>
    <mergeCell ref="M7:M8"/>
    <mergeCell ref="O7:O8"/>
    <mergeCell ref="A5:A6"/>
    <mergeCell ref="B5:B6"/>
    <mergeCell ref="C5:C6"/>
    <mergeCell ref="D5:D6"/>
    <mergeCell ref="E5:E6"/>
    <mergeCell ref="G5:G6"/>
    <mergeCell ref="I5:I6"/>
    <mergeCell ref="K5:K6"/>
    <mergeCell ref="M5:M6"/>
    <mergeCell ref="O9:O10"/>
    <mergeCell ref="A11:A12"/>
    <mergeCell ref="B11:B12"/>
    <mergeCell ref="C11:C12"/>
    <mergeCell ref="D11:D12"/>
    <mergeCell ref="E11:E12"/>
    <mergeCell ref="G11:G12"/>
    <mergeCell ref="I11:I12"/>
    <mergeCell ref="K11:K12"/>
    <mergeCell ref="M11:M12"/>
    <mergeCell ref="O11:O12"/>
    <mergeCell ref="A9:A10"/>
    <mergeCell ref="B9:B10"/>
    <mergeCell ref="C9:C10"/>
    <mergeCell ref="D9:D10"/>
    <mergeCell ref="E9:E10"/>
    <mergeCell ref="G9:G10"/>
    <mergeCell ref="I9:I10"/>
    <mergeCell ref="K9:K10"/>
    <mergeCell ref="M9:M10"/>
    <mergeCell ref="O13:O14"/>
    <mergeCell ref="A15:A16"/>
    <mergeCell ref="B15:B16"/>
    <mergeCell ref="C15:C16"/>
    <mergeCell ref="D15:D16"/>
    <mergeCell ref="E15:E16"/>
    <mergeCell ref="G15:G16"/>
    <mergeCell ref="I15:I16"/>
    <mergeCell ref="K15:K16"/>
    <mergeCell ref="M15:M16"/>
    <mergeCell ref="O15:O16"/>
    <mergeCell ref="A13:A14"/>
    <mergeCell ref="B13:B14"/>
    <mergeCell ref="C13:C14"/>
    <mergeCell ref="D13:D14"/>
    <mergeCell ref="E13:E14"/>
    <mergeCell ref="G13:G14"/>
    <mergeCell ref="I13:I14"/>
    <mergeCell ref="K13:K14"/>
    <mergeCell ref="M13:M14"/>
    <mergeCell ref="O17:O18"/>
    <mergeCell ref="A19:A20"/>
    <mergeCell ref="B19:B20"/>
    <mergeCell ref="C19:C20"/>
    <mergeCell ref="D19:D20"/>
    <mergeCell ref="E19:E20"/>
    <mergeCell ref="G19:G20"/>
    <mergeCell ref="I19:I20"/>
    <mergeCell ref="K19:K20"/>
    <mergeCell ref="M19:M20"/>
    <mergeCell ref="O19:O20"/>
    <mergeCell ref="A17:A18"/>
    <mergeCell ref="B17:B18"/>
    <mergeCell ref="C17:C18"/>
    <mergeCell ref="D17:D18"/>
    <mergeCell ref="E17:E18"/>
    <mergeCell ref="G17:G18"/>
    <mergeCell ref="I17:I18"/>
    <mergeCell ref="K17:K18"/>
    <mergeCell ref="M17:M18"/>
    <mergeCell ref="O21:O22"/>
    <mergeCell ref="A23:A24"/>
    <mergeCell ref="B23:B24"/>
    <mergeCell ref="C23:C24"/>
    <mergeCell ref="D23:D24"/>
    <mergeCell ref="E23:E24"/>
    <mergeCell ref="G23:G24"/>
    <mergeCell ref="I23:I24"/>
    <mergeCell ref="K23:K24"/>
    <mergeCell ref="M23:M24"/>
    <mergeCell ref="O23:O24"/>
    <mergeCell ref="A21:A22"/>
    <mergeCell ref="B21:B22"/>
    <mergeCell ref="C21:C22"/>
    <mergeCell ref="D21:D22"/>
    <mergeCell ref="E21:E22"/>
    <mergeCell ref="G21:G22"/>
    <mergeCell ref="I21:I22"/>
    <mergeCell ref="K21:K22"/>
    <mergeCell ref="M21:M22"/>
    <mergeCell ref="O25:O26"/>
    <mergeCell ref="A27:A28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A25:A26"/>
    <mergeCell ref="B25:B26"/>
    <mergeCell ref="C25:C26"/>
    <mergeCell ref="D25:D26"/>
    <mergeCell ref="E25:E26"/>
    <mergeCell ref="G25:G26"/>
    <mergeCell ref="I25:I26"/>
    <mergeCell ref="K25:K26"/>
    <mergeCell ref="M25:M26"/>
    <mergeCell ref="O29:O30"/>
    <mergeCell ref="A31:A32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A29:A30"/>
    <mergeCell ref="B29:B30"/>
    <mergeCell ref="C29:C30"/>
    <mergeCell ref="D29:D30"/>
    <mergeCell ref="E29:E30"/>
    <mergeCell ref="G29:G30"/>
    <mergeCell ref="I29:I30"/>
    <mergeCell ref="K29:K30"/>
    <mergeCell ref="M29:M30"/>
    <mergeCell ref="O33:O34"/>
    <mergeCell ref="A35:A36"/>
    <mergeCell ref="B35:B36"/>
    <mergeCell ref="C35:C36"/>
    <mergeCell ref="D35:D36"/>
    <mergeCell ref="E35:E36"/>
    <mergeCell ref="G35:G36"/>
    <mergeCell ref="I37:I38"/>
    <mergeCell ref="K37:K38"/>
    <mergeCell ref="M37:M38"/>
    <mergeCell ref="O37:O38"/>
    <mergeCell ref="A33:A34"/>
    <mergeCell ref="B33:B34"/>
    <mergeCell ref="C33:C34"/>
    <mergeCell ref="D33:D34"/>
    <mergeCell ref="E33:E34"/>
    <mergeCell ref="G33:G34"/>
    <mergeCell ref="I33:I34"/>
    <mergeCell ref="K33:K34"/>
    <mergeCell ref="M33:M34"/>
    <mergeCell ref="A39:A40"/>
    <mergeCell ref="B39:B40"/>
    <mergeCell ref="D39:D40"/>
    <mergeCell ref="I35:I36"/>
    <mergeCell ref="K35:K36"/>
    <mergeCell ref="M35:M36"/>
    <mergeCell ref="O35:O36"/>
    <mergeCell ref="A37:A38"/>
    <mergeCell ref="B37:B38"/>
    <mergeCell ref="C37:C38"/>
    <mergeCell ref="D37:D38"/>
    <mergeCell ref="E37:E38"/>
    <mergeCell ref="G37:G38"/>
    <mergeCell ref="O39:O40"/>
    <mergeCell ref="C39:C40"/>
    <mergeCell ref="E39:E40"/>
    <mergeCell ref="G39:G40"/>
    <mergeCell ref="I39:I40"/>
    <mergeCell ref="K39:K40"/>
    <mergeCell ref="M39:M40"/>
    <mergeCell ref="I41:I42"/>
    <mergeCell ref="K41:K42"/>
    <mergeCell ref="M41:M42"/>
    <mergeCell ref="O41:O42"/>
    <mergeCell ref="A43:A44"/>
    <mergeCell ref="B43:B44"/>
    <mergeCell ref="C43:C44"/>
    <mergeCell ref="D43:D44"/>
    <mergeCell ref="E43:E44"/>
    <mergeCell ref="G43:G44"/>
    <mergeCell ref="A41:A42"/>
    <mergeCell ref="B41:B42"/>
    <mergeCell ref="C41:C42"/>
    <mergeCell ref="D41:D42"/>
    <mergeCell ref="E41:E42"/>
    <mergeCell ref="G41:G42"/>
    <mergeCell ref="I43:I44"/>
    <mergeCell ref="K43:K44"/>
    <mergeCell ref="M43:M44"/>
    <mergeCell ref="O43:O44"/>
    <mergeCell ref="O45:O46"/>
    <mergeCell ref="A47:A48"/>
    <mergeCell ref="B47:B48"/>
    <mergeCell ref="C47:C48"/>
    <mergeCell ref="D47:D48"/>
    <mergeCell ref="E47:E48"/>
    <mergeCell ref="G47:G48"/>
    <mergeCell ref="I47:I48"/>
    <mergeCell ref="K47:K48"/>
    <mergeCell ref="M47:M48"/>
    <mergeCell ref="O47:O48"/>
    <mergeCell ref="A45:A46"/>
    <mergeCell ref="B45:B46"/>
    <mergeCell ref="C45:C46"/>
    <mergeCell ref="D45:D46"/>
    <mergeCell ref="E45:E46"/>
    <mergeCell ref="G45:G46"/>
    <mergeCell ref="I45:I46"/>
    <mergeCell ref="K45:K46"/>
    <mergeCell ref="M45:M46"/>
    <mergeCell ref="O49:O50"/>
    <mergeCell ref="A51:A52"/>
    <mergeCell ref="B51:B52"/>
    <mergeCell ref="C51:C52"/>
    <mergeCell ref="D51:D52"/>
    <mergeCell ref="E51:E52"/>
    <mergeCell ref="G51:G52"/>
    <mergeCell ref="I51:I52"/>
    <mergeCell ref="K51:K52"/>
    <mergeCell ref="M51:M52"/>
    <mergeCell ref="O51:O52"/>
    <mergeCell ref="A49:A50"/>
    <mergeCell ref="B49:B50"/>
    <mergeCell ref="C49:C50"/>
    <mergeCell ref="D49:D50"/>
    <mergeCell ref="E49:E50"/>
    <mergeCell ref="G49:G50"/>
    <mergeCell ref="I49:I50"/>
    <mergeCell ref="K49:K50"/>
    <mergeCell ref="M49:M50"/>
    <mergeCell ref="O53:O54"/>
    <mergeCell ref="A55:A56"/>
    <mergeCell ref="B55:B56"/>
    <mergeCell ref="C55:C56"/>
    <mergeCell ref="D55:D56"/>
    <mergeCell ref="E55:E56"/>
    <mergeCell ref="G55:G56"/>
    <mergeCell ref="I55:I56"/>
    <mergeCell ref="K55:K56"/>
    <mergeCell ref="M55:M56"/>
    <mergeCell ref="O55:O56"/>
    <mergeCell ref="A53:A54"/>
    <mergeCell ref="B53:B54"/>
    <mergeCell ref="C53:C54"/>
    <mergeCell ref="D53:D54"/>
    <mergeCell ref="E53:E54"/>
    <mergeCell ref="G53:G54"/>
    <mergeCell ref="I53:I54"/>
    <mergeCell ref="K53:K54"/>
    <mergeCell ref="M53:M54"/>
    <mergeCell ref="O57:O58"/>
    <mergeCell ref="A59:A60"/>
    <mergeCell ref="B59:B60"/>
    <mergeCell ref="C59:C60"/>
    <mergeCell ref="D59:D60"/>
    <mergeCell ref="E59:E60"/>
    <mergeCell ref="G59:G60"/>
    <mergeCell ref="I59:I60"/>
    <mergeCell ref="K59:K60"/>
    <mergeCell ref="M59:M60"/>
    <mergeCell ref="O59:O60"/>
    <mergeCell ref="A57:A58"/>
    <mergeCell ref="B57:B58"/>
    <mergeCell ref="C57:C58"/>
    <mergeCell ref="D57:D58"/>
    <mergeCell ref="E57:E58"/>
    <mergeCell ref="G57:G58"/>
    <mergeCell ref="I57:I58"/>
    <mergeCell ref="K57:K58"/>
    <mergeCell ref="M57:M58"/>
    <mergeCell ref="K65:K66"/>
    <mergeCell ref="M65:M66"/>
    <mergeCell ref="O61:O62"/>
    <mergeCell ref="A63:A64"/>
    <mergeCell ref="B63:B64"/>
    <mergeCell ref="C63:C64"/>
    <mergeCell ref="D63:D64"/>
    <mergeCell ref="E63:E64"/>
    <mergeCell ref="G63:G64"/>
    <mergeCell ref="I63:I64"/>
    <mergeCell ref="K63:K64"/>
    <mergeCell ref="M63:M64"/>
    <mergeCell ref="O63:O64"/>
    <mergeCell ref="A61:A62"/>
    <mergeCell ref="B61:B62"/>
    <mergeCell ref="C61:C62"/>
    <mergeCell ref="D61:D62"/>
    <mergeCell ref="E61:E62"/>
    <mergeCell ref="G61:G62"/>
    <mergeCell ref="I61:I62"/>
    <mergeCell ref="K61:K62"/>
    <mergeCell ref="M61:M62"/>
    <mergeCell ref="D69:D70"/>
    <mergeCell ref="E69:E70"/>
    <mergeCell ref="G69:G70"/>
    <mergeCell ref="I69:I70"/>
    <mergeCell ref="K69:K70"/>
    <mergeCell ref="M69:M70"/>
    <mergeCell ref="O65:O66"/>
    <mergeCell ref="A67:A68"/>
    <mergeCell ref="B67:B68"/>
    <mergeCell ref="C67:C68"/>
    <mergeCell ref="D67:D68"/>
    <mergeCell ref="E67:E68"/>
    <mergeCell ref="G67:G68"/>
    <mergeCell ref="I67:I68"/>
    <mergeCell ref="K67:K68"/>
    <mergeCell ref="M67:M68"/>
    <mergeCell ref="O67:O68"/>
    <mergeCell ref="A65:A66"/>
    <mergeCell ref="B65:B66"/>
    <mergeCell ref="C65:C66"/>
    <mergeCell ref="D65:D66"/>
    <mergeCell ref="E65:E66"/>
    <mergeCell ref="G65:G66"/>
    <mergeCell ref="I65:I66"/>
    <mergeCell ref="O69:O70"/>
    <mergeCell ref="A71:A72"/>
    <mergeCell ref="B71:B72"/>
    <mergeCell ref="C71:C72"/>
    <mergeCell ref="D71:D72"/>
    <mergeCell ref="E71:E72"/>
    <mergeCell ref="G71:G72"/>
    <mergeCell ref="I73:I74"/>
    <mergeCell ref="K73:K74"/>
    <mergeCell ref="M73:M74"/>
    <mergeCell ref="O73:O74"/>
    <mergeCell ref="I71:I72"/>
    <mergeCell ref="K71:K72"/>
    <mergeCell ref="M71:M72"/>
    <mergeCell ref="O71:O72"/>
    <mergeCell ref="A73:A74"/>
    <mergeCell ref="B73:B74"/>
    <mergeCell ref="C73:C74"/>
    <mergeCell ref="D73:D74"/>
    <mergeCell ref="E73:E74"/>
    <mergeCell ref="G73:G74"/>
    <mergeCell ref="A69:A70"/>
    <mergeCell ref="B69:B70"/>
    <mergeCell ref="C69:C70"/>
  </mergeCells>
  <printOptions horizontalCentered="1" gridLines="1" gridLinesSet="0"/>
  <pageMargins left="0.25" right="0.25" top="0.5" bottom="0.5" header="0.5" footer="0.25"/>
  <pageSetup scale="87" fitToHeight="7" orientation="landscape" horizontalDpi="300" verticalDpi="300" r:id="rId1"/>
  <headerFooter alignWithMargins="0"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39B2-0600-4E37-91B9-0857C49AC775}">
  <sheetPr codeName="Sheet18">
    <pageSetUpPr fitToPage="1"/>
  </sheetPr>
  <dimension ref="A1:Y38"/>
  <sheetViews>
    <sheetView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75</v>
      </c>
      <c r="D2" s="9" t="s">
        <v>0</v>
      </c>
      <c r="E2" s="9" t="s">
        <v>4</v>
      </c>
      <c r="F2" s="9" t="s">
        <v>46</v>
      </c>
      <c r="G2" s="9"/>
      <c r="H2" s="9" t="s">
        <v>2</v>
      </c>
      <c r="I2" s="9"/>
      <c r="J2" s="9" t="s">
        <v>14</v>
      </c>
      <c r="K2" s="9"/>
      <c r="L2" s="9" t="s">
        <v>5</v>
      </c>
      <c r="M2" s="9"/>
      <c r="N2" s="9" t="s">
        <v>15</v>
      </c>
      <c r="O2" s="9"/>
    </row>
    <row r="3" spans="1:25" ht="15" x14ac:dyDescent="0.25">
      <c r="A3" s="22"/>
      <c r="B3" s="22"/>
      <c r="C3" s="24"/>
      <c r="D3" s="24"/>
      <c r="E3" s="25">
        <f>IF(OR(H3="DNS",J3="DNS",L3="DNS",N3="DNS"),"DNF",SUM(G3,I3,K3,M3,O3))</f>
        <v>0</v>
      </c>
      <c r="F3" s="26"/>
      <c r="G3" s="27">
        <f>IF(AND(F3&lt;&gt;0,F3&lt;&gt;"",$D3&lt;&gt;""),IFERROR(INT(INDEX('Scoring Coefficients'!$D$2:$D$41,MATCH($C3&amp;F$2,'Scoring Coefficients'!$A$2:$A$41,0))*((ROUNDDOWN((F3*INDEX('Age Factors'!$C$2:$AJ$28,MATCH(F$2,'Age Factors'!$B$2:$B$28,0),MATCH($C3&amp;IF($D3&lt;30,30,FLOOR($D3/5,1)*5),'Age Factors'!$C$1:$AJ$1,0))),2)-INDEX('Scoring Coefficients'!$E$2:$E$41,MATCH($C3&amp;F$2,'Scoring Coefficients'!$A$2:$A$41,0)))^INDEX('Scoring Coefficients'!$F$2:$F$41,MATCH($C3&amp;F$2,'Scoring Coefficients'!$A$2:$A$41,0)))),0),0)</f>
        <v>0</v>
      </c>
      <c r="H3" s="28"/>
      <c r="I3" s="27">
        <f>IF(AND(H3&lt;&gt;0,H3&lt;&gt;"",$D3&lt;&gt;""),IFERROR(INT(INDEX('Scoring Coefficients'!$D$2:$D$41,MATCH($C3&amp;H$2,'Scoring Coefficients'!$A$2:$A$41,0))*((ROUNDDOWN((H3*INDEX('Age Factors'!$C$2:$AJ$28,MATCH(H$2,'Age Factors'!$B$2:$B$28,0),MATCH($C3&amp;IF($D3&lt;30,30,FLOOR($D3/5,1)*5),'Age Factors'!$C$1:$AJ$1,0))),2)-INDEX('Scoring Coefficients'!$E$2:$E$41,MATCH($C3&amp;H$2,'Scoring Coefficients'!$A$2:$A$41,0)))^INDEX('Scoring Coefficients'!$F$2:$F$41,MATCH($C3&amp;H$2,'Scoring Coefficients'!$A$2:$A$41,0)))),0),0)</f>
        <v>0</v>
      </c>
      <c r="J3" s="28"/>
      <c r="K3" s="27">
        <f>IF(AND(J3&lt;&gt;0,J3&lt;&gt;"",$D3&lt;&gt;""),IFERROR(INT(INDEX('Scoring Coefficients'!$D$2:$D$41,MATCH($C3&amp;J$2,'Scoring Coefficients'!$A$2:$A$41,0))*((ROUNDDOWN((J3*INDEX('Age Factors'!$C$2:$AJ$28,MATCH(J$2,'Age Factors'!$B$2:$B$28,0),MATCH($C3&amp;IF($D3&lt;30,30,FLOOR($D3/5,1)*5),'Age Factors'!$C$1:$AJ$1,0))),2)-INDEX('Scoring Coefficients'!$E$2:$E$41,MATCH($C3&amp;J$2,'Scoring Coefficients'!$A$2:$A$41,0)))^INDEX('Scoring Coefficients'!$F$2:$F$41,MATCH($C3&amp;J$2,'Scoring Coefficients'!$A$2:$A$41,0)))),0),0)</f>
        <v>0</v>
      </c>
      <c r="L3" s="28"/>
      <c r="M3" s="27">
        <f>IF(AND(L3&lt;&gt;0,L3&lt;&gt;"",$D3&lt;&gt;""),IFERROR(INT(INDEX('Scoring Coefficients'!$D$2:$D$41,MATCH($C3&amp;L$2,'Scoring Coefficients'!$A$2:$A$41,0))*((ROUNDDOWN((L3*INDEX('Age Factors'!$C$2:$AJ$28,MATCH(L$2,'Age Factors'!$B$2:$B$28,0),MATCH($C3&amp;IF($D3&lt;30,30,FLOOR($D3/5,1)*5),'Age Factors'!$C$1:$AJ$1,0))),2)-INDEX('Scoring Coefficients'!$E$2:$E$41,MATCH($C3&amp;L$2,'Scoring Coefficients'!$A$2:$A$41,0)))^INDEX('Scoring Coefficients'!$F$2:$F$41,MATCH($C3&amp;L$2,'Scoring Coefficients'!$A$2:$A$41,0)))),0),0)</f>
        <v>0</v>
      </c>
      <c r="N3" s="28"/>
      <c r="O3" s="27">
        <f>IF(AND(N3&lt;&gt;0,N3&lt;&gt;"",$D3&lt;&gt;""),IFERROR(INT(INDEX('Scoring Coefficients'!$D$2:$D$41,MATCH($C3&amp;N$2,'Scoring Coefficients'!$A$2:$A$41,0))*((ROUNDDOWN((N3*INDEX('Age Factors'!$C$2:$AJ$28,MATCH(N$2,'Age Factors'!$B$2:$B$28,0),MATCH($C3&amp;IF($D3&lt;30,30,FLOOR($D3/5,1)*5),'Age Factors'!$C$1:$AJ$1,0))),2)-INDEX('Scoring Coefficients'!$E$2:$E$41,MATCH($C3&amp;N$2,'Scoring Coefficients'!$A$2:$A$41,0)))^INDEX('Scoring Coefficients'!$F$2:$F$41,MATCH($C3&amp;N$2,'Scoring Coefficients'!$A$2:$A$41,0)))),0),0)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22"/>
      <c r="B4" s="22"/>
      <c r="C4" s="24"/>
      <c r="D4" s="24"/>
      <c r="E4" s="25">
        <f t="shared" ref="E4:E38" si="0">IF(OR(H4="DNS",J4="DNS",L4="DNS",N4="DNS"),"DNF",SUM(G4,I4,K4,M4,O4))</f>
        <v>0</v>
      </c>
      <c r="F4" s="26"/>
      <c r="G4" s="27">
        <f>IF(AND(F4&lt;&gt;0,F4&lt;&gt;"",$D4&lt;&gt;""),IFERROR(INT(INDEX('Scoring Coefficients'!$D$2:$D$41,MATCH($C4&amp;F$2,'Scoring Coefficients'!$A$2:$A$41,0))*((ROUNDDOWN((F4*INDEX('Age Factors'!$C$2:$AJ$28,MATCH(F$2,'Age Factors'!$B$2:$B$28,0),MATCH($C4&amp;IF($D4&lt;30,30,FLOOR($D4/5,1)*5),'Age Factors'!$C$1:$AJ$1,0))),2)-INDEX('Scoring Coefficients'!$E$2:$E$41,MATCH($C4&amp;F$2,'Scoring Coefficients'!$A$2:$A$41,0)))^INDEX('Scoring Coefficients'!$F$2:$F$41,MATCH($C4&amp;F$2,'Scoring Coefficients'!$A$2:$A$41,0)))),0),0)</f>
        <v>0</v>
      </c>
      <c r="H4" s="28"/>
      <c r="I4" s="27">
        <f>IF(AND(H4&lt;&gt;0,H4&lt;&gt;"",$D4&lt;&gt;""),IFERROR(INT(INDEX('Scoring Coefficients'!$D$2:$D$41,MATCH($C4&amp;H$2,'Scoring Coefficients'!$A$2:$A$41,0))*((ROUNDDOWN((H4*INDEX('Age Factors'!$C$2:$AJ$28,MATCH(H$2,'Age Factors'!$B$2:$B$28,0),MATCH($C4&amp;IF($D4&lt;30,30,FLOOR($D4/5,1)*5),'Age Factors'!$C$1:$AJ$1,0))),2)-INDEX('Scoring Coefficients'!$E$2:$E$41,MATCH($C4&amp;H$2,'Scoring Coefficients'!$A$2:$A$41,0)))^INDEX('Scoring Coefficients'!$F$2:$F$41,MATCH($C4&amp;H$2,'Scoring Coefficients'!$A$2:$A$41,0)))),0),0)</f>
        <v>0</v>
      </c>
      <c r="J4" s="28"/>
      <c r="K4" s="27">
        <f>IF(AND(J4&lt;&gt;0,J4&lt;&gt;"",$D4&lt;&gt;""),IFERROR(INT(INDEX('Scoring Coefficients'!$D$2:$D$41,MATCH($C4&amp;J$2,'Scoring Coefficients'!$A$2:$A$41,0))*((ROUNDDOWN((J4*INDEX('Age Factors'!$C$2:$AJ$28,MATCH(J$2,'Age Factors'!$B$2:$B$28,0),MATCH($C4&amp;IF($D4&lt;30,30,FLOOR($D4/5,1)*5),'Age Factors'!$C$1:$AJ$1,0))),2)-INDEX('Scoring Coefficients'!$E$2:$E$41,MATCH($C4&amp;J$2,'Scoring Coefficients'!$A$2:$A$41,0)))^INDEX('Scoring Coefficients'!$F$2:$F$41,MATCH($C4&amp;J$2,'Scoring Coefficients'!$A$2:$A$41,0)))),0),0)</f>
        <v>0</v>
      </c>
      <c r="L4" s="28"/>
      <c r="M4" s="27">
        <f>IF(AND(L4&lt;&gt;0,L4&lt;&gt;"",$D4&lt;&gt;""),IFERROR(INT(INDEX('Scoring Coefficients'!$D$2:$D$41,MATCH($C4&amp;L$2,'Scoring Coefficients'!$A$2:$A$41,0))*((ROUNDDOWN((L4*INDEX('Age Factors'!$C$2:$AJ$28,MATCH(L$2,'Age Factors'!$B$2:$B$28,0),MATCH($C4&amp;IF($D4&lt;30,30,FLOOR($D4/5,1)*5),'Age Factors'!$C$1:$AJ$1,0))),2)-INDEX('Scoring Coefficients'!$E$2:$E$41,MATCH($C4&amp;L$2,'Scoring Coefficients'!$A$2:$A$41,0)))^INDEX('Scoring Coefficients'!$F$2:$F$41,MATCH($C4&amp;L$2,'Scoring Coefficients'!$A$2:$A$41,0)))),0),0)</f>
        <v>0</v>
      </c>
      <c r="N4" s="28"/>
      <c r="O4" s="27">
        <f>IF(AND(N4&lt;&gt;0,N4&lt;&gt;"",$D4&lt;&gt;""),IFERROR(INT(INDEX('Scoring Coefficients'!$D$2:$D$41,MATCH($C4&amp;N$2,'Scoring Coefficients'!$A$2:$A$41,0))*((ROUNDDOWN((N4*INDEX('Age Factors'!$C$2:$AJ$28,MATCH(N$2,'Age Factors'!$B$2:$B$28,0),MATCH($C4&amp;IF($D4&lt;30,30,FLOOR($D4/5,1)*5),'Age Factors'!$C$1:$AJ$1,0))),2)-INDEX('Scoring Coefficients'!$E$2:$E$41,MATCH($C4&amp;N$2,'Scoring Coefficients'!$A$2:$A$41,0)))^INDEX('Scoring Coefficients'!$F$2:$F$41,MATCH($C4&amp;N$2,'Scoring Coefficients'!$A$2:$A$41,0)))),0),0)</f>
        <v>0</v>
      </c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22"/>
      <c r="B5" s="22"/>
      <c r="C5" s="24"/>
      <c r="D5" s="24"/>
      <c r="E5" s="25">
        <f t="shared" si="0"/>
        <v>0</v>
      </c>
      <c r="F5" s="26"/>
      <c r="G5" s="27">
        <f>IF(AND(F5&lt;&gt;0,F5&lt;&gt;"",$D5&lt;&gt;""),IFERROR(INT(INDEX('Scoring Coefficients'!$D$2:$D$41,MATCH($C5&amp;F$2,'Scoring Coefficients'!$A$2:$A$41,0))*((ROUNDDOWN((F5*INDEX('Age Factors'!$C$2:$AJ$28,MATCH(F$2,'Age Factors'!$B$2:$B$28,0),MATCH($C5&amp;IF($D5&lt;30,30,FLOOR($D5/5,1)*5),'Age Factors'!$C$1:$AJ$1,0))),2)-INDEX('Scoring Coefficients'!$E$2:$E$41,MATCH($C5&amp;F$2,'Scoring Coefficients'!$A$2:$A$41,0)))^INDEX('Scoring Coefficients'!$F$2:$F$41,MATCH($C5&amp;F$2,'Scoring Coefficients'!$A$2:$A$41,0)))),0),0)</f>
        <v>0</v>
      </c>
      <c r="H5" s="28"/>
      <c r="I5" s="27">
        <f>IF(AND(H5&lt;&gt;0,H5&lt;&gt;"",$D5&lt;&gt;""),IFERROR(INT(INDEX('Scoring Coefficients'!$D$2:$D$41,MATCH($C5&amp;H$2,'Scoring Coefficients'!$A$2:$A$41,0))*((ROUNDDOWN((H5*INDEX('Age Factors'!$C$2:$AJ$28,MATCH(H$2,'Age Factors'!$B$2:$B$28,0),MATCH($C5&amp;IF($D5&lt;30,30,FLOOR($D5/5,1)*5),'Age Factors'!$C$1:$AJ$1,0))),2)-INDEX('Scoring Coefficients'!$E$2:$E$41,MATCH($C5&amp;H$2,'Scoring Coefficients'!$A$2:$A$41,0)))^INDEX('Scoring Coefficients'!$F$2:$F$41,MATCH($C5&amp;H$2,'Scoring Coefficients'!$A$2:$A$41,0)))),0),0)</f>
        <v>0</v>
      </c>
      <c r="J5" s="28"/>
      <c r="K5" s="27">
        <f>IF(AND(J5&lt;&gt;0,J5&lt;&gt;"",$D5&lt;&gt;""),IFERROR(INT(INDEX('Scoring Coefficients'!$D$2:$D$41,MATCH($C5&amp;J$2,'Scoring Coefficients'!$A$2:$A$41,0))*((ROUNDDOWN((J5*INDEX('Age Factors'!$C$2:$AJ$28,MATCH(J$2,'Age Factors'!$B$2:$B$28,0),MATCH($C5&amp;IF($D5&lt;30,30,FLOOR($D5/5,1)*5),'Age Factors'!$C$1:$AJ$1,0))),2)-INDEX('Scoring Coefficients'!$E$2:$E$41,MATCH($C5&amp;J$2,'Scoring Coefficients'!$A$2:$A$41,0)))^INDEX('Scoring Coefficients'!$F$2:$F$41,MATCH($C5&amp;J$2,'Scoring Coefficients'!$A$2:$A$41,0)))),0),0)</f>
        <v>0</v>
      </c>
      <c r="L5" s="28"/>
      <c r="M5" s="27">
        <f>IF(AND(L5&lt;&gt;0,L5&lt;&gt;"",$D5&lt;&gt;""),IFERROR(INT(INDEX('Scoring Coefficients'!$D$2:$D$41,MATCH($C5&amp;L$2,'Scoring Coefficients'!$A$2:$A$41,0))*((ROUNDDOWN((L5*INDEX('Age Factors'!$C$2:$AJ$28,MATCH(L$2,'Age Factors'!$B$2:$B$28,0),MATCH($C5&amp;IF($D5&lt;30,30,FLOOR($D5/5,1)*5),'Age Factors'!$C$1:$AJ$1,0))),2)-INDEX('Scoring Coefficients'!$E$2:$E$41,MATCH($C5&amp;L$2,'Scoring Coefficients'!$A$2:$A$41,0)))^INDEX('Scoring Coefficients'!$F$2:$F$41,MATCH($C5&amp;L$2,'Scoring Coefficients'!$A$2:$A$41,0)))),0),0)</f>
        <v>0</v>
      </c>
      <c r="N5" s="28"/>
      <c r="O5" s="27">
        <f>IF(AND(N5&lt;&gt;0,N5&lt;&gt;"",$D5&lt;&gt;""),IFERROR(INT(INDEX('Scoring Coefficients'!$D$2:$D$41,MATCH($C5&amp;N$2,'Scoring Coefficients'!$A$2:$A$41,0))*((ROUNDDOWN((N5*INDEX('Age Factors'!$C$2:$AJ$28,MATCH(N$2,'Age Factors'!$B$2:$B$28,0),MATCH($C5&amp;IF($D5&lt;30,30,FLOOR($D5/5,1)*5),'Age Factors'!$C$1:$AJ$1,0))),2)-INDEX('Scoring Coefficients'!$E$2:$E$41,MATCH($C5&amp;N$2,'Scoring Coefficients'!$A$2:$A$41,0)))^INDEX('Scoring Coefficients'!$F$2:$F$41,MATCH($C5&amp;N$2,'Scoring Coefficients'!$A$2:$A$41,0)))),0),0)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22"/>
      <c r="B6" s="22"/>
      <c r="C6" s="24"/>
      <c r="D6" s="24"/>
      <c r="E6" s="25">
        <f t="shared" si="0"/>
        <v>0</v>
      </c>
      <c r="F6" s="26"/>
      <c r="G6" s="27">
        <f>IF(AND(F6&lt;&gt;0,F6&lt;&gt;"",$D6&lt;&gt;""),IFERROR(INT(INDEX('Scoring Coefficients'!$D$2:$D$41,MATCH($C6&amp;F$2,'Scoring Coefficients'!$A$2:$A$41,0))*((ROUNDDOWN((F6*INDEX('Age Factors'!$C$2:$AJ$28,MATCH(F$2,'Age Factors'!$B$2:$B$28,0),MATCH($C6&amp;IF($D6&lt;30,30,FLOOR($D6/5,1)*5),'Age Factors'!$C$1:$AJ$1,0))),2)-INDEX('Scoring Coefficients'!$E$2:$E$41,MATCH($C6&amp;F$2,'Scoring Coefficients'!$A$2:$A$41,0)))^INDEX('Scoring Coefficients'!$F$2:$F$41,MATCH($C6&amp;F$2,'Scoring Coefficients'!$A$2:$A$41,0)))),0),0)</f>
        <v>0</v>
      </c>
      <c r="H6" s="28"/>
      <c r="I6" s="27">
        <f>IF(AND(H6&lt;&gt;0,H6&lt;&gt;"",$D6&lt;&gt;""),IFERROR(INT(INDEX('Scoring Coefficients'!$D$2:$D$41,MATCH($C6&amp;H$2,'Scoring Coefficients'!$A$2:$A$41,0))*((ROUNDDOWN((H6*INDEX('Age Factors'!$C$2:$AJ$28,MATCH(H$2,'Age Factors'!$B$2:$B$28,0),MATCH($C6&amp;IF($D6&lt;30,30,FLOOR($D6/5,1)*5),'Age Factors'!$C$1:$AJ$1,0))),2)-INDEX('Scoring Coefficients'!$E$2:$E$41,MATCH($C6&amp;H$2,'Scoring Coefficients'!$A$2:$A$41,0)))^INDEX('Scoring Coefficients'!$F$2:$F$41,MATCH($C6&amp;H$2,'Scoring Coefficients'!$A$2:$A$41,0)))),0),0)</f>
        <v>0</v>
      </c>
      <c r="J6" s="28"/>
      <c r="K6" s="27">
        <f>IF(AND(J6&lt;&gt;0,J6&lt;&gt;"",$D6&lt;&gt;""),IFERROR(INT(INDEX('Scoring Coefficients'!$D$2:$D$41,MATCH($C6&amp;J$2,'Scoring Coefficients'!$A$2:$A$41,0))*((ROUNDDOWN((J6*INDEX('Age Factors'!$C$2:$AJ$28,MATCH(J$2,'Age Factors'!$B$2:$B$28,0),MATCH($C6&amp;IF($D6&lt;30,30,FLOOR($D6/5,1)*5),'Age Factors'!$C$1:$AJ$1,0))),2)-INDEX('Scoring Coefficients'!$E$2:$E$41,MATCH($C6&amp;J$2,'Scoring Coefficients'!$A$2:$A$41,0)))^INDEX('Scoring Coefficients'!$F$2:$F$41,MATCH($C6&amp;J$2,'Scoring Coefficients'!$A$2:$A$41,0)))),0),0)</f>
        <v>0</v>
      </c>
      <c r="L6" s="28"/>
      <c r="M6" s="27">
        <f>IF(AND(L6&lt;&gt;0,L6&lt;&gt;"",$D6&lt;&gt;""),IFERROR(INT(INDEX('Scoring Coefficients'!$D$2:$D$41,MATCH($C6&amp;L$2,'Scoring Coefficients'!$A$2:$A$41,0))*((ROUNDDOWN((L6*INDEX('Age Factors'!$C$2:$AJ$28,MATCH(L$2,'Age Factors'!$B$2:$B$28,0),MATCH($C6&amp;IF($D6&lt;30,30,FLOOR($D6/5,1)*5),'Age Factors'!$C$1:$AJ$1,0))),2)-INDEX('Scoring Coefficients'!$E$2:$E$41,MATCH($C6&amp;L$2,'Scoring Coefficients'!$A$2:$A$41,0)))^INDEX('Scoring Coefficients'!$F$2:$F$41,MATCH($C6&amp;L$2,'Scoring Coefficients'!$A$2:$A$41,0)))),0),0)</f>
        <v>0</v>
      </c>
      <c r="N6" s="28"/>
      <c r="O6" s="27">
        <f>IF(AND(N6&lt;&gt;0,N6&lt;&gt;"",$D6&lt;&gt;""),IFERROR(INT(INDEX('Scoring Coefficients'!$D$2:$D$41,MATCH($C6&amp;N$2,'Scoring Coefficients'!$A$2:$A$41,0))*((ROUNDDOWN((N6*INDEX('Age Factors'!$C$2:$AJ$28,MATCH(N$2,'Age Factors'!$B$2:$B$28,0),MATCH($C6&amp;IF($D6&lt;30,30,FLOOR($D6/5,1)*5),'Age Factors'!$C$1:$AJ$1,0))),2)-INDEX('Scoring Coefficients'!$E$2:$E$41,MATCH($C6&amp;N$2,'Scoring Coefficients'!$A$2:$A$41,0)))^INDEX('Scoring Coefficients'!$F$2:$F$41,MATCH($C6&amp;N$2,'Scoring Coefficients'!$A$2:$A$41,0)))),0),0)</f>
        <v>0</v>
      </c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22"/>
      <c r="B7" s="22"/>
      <c r="C7" s="24"/>
      <c r="D7" s="24"/>
      <c r="E7" s="25">
        <f t="shared" si="0"/>
        <v>0</v>
      </c>
      <c r="F7" s="26"/>
      <c r="G7" s="27">
        <f>IF(AND(F7&lt;&gt;0,F7&lt;&gt;"",$D7&lt;&gt;""),IFERROR(INT(INDEX('Scoring Coefficients'!$D$2:$D$41,MATCH($C7&amp;F$2,'Scoring Coefficients'!$A$2:$A$41,0))*((ROUNDDOWN((F7*INDEX('Age Factors'!$C$2:$AJ$28,MATCH(F$2,'Age Factors'!$B$2:$B$28,0),MATCH($C7&amp;IF($D7&lt;30,30,FLOOR($D7/5,1)*5),'Age Factors'!$C$1:$AJ$1,0))),2)-INDEX('Scoring Coefficients'!$E$2:$E$41,MATCH($C7&amp;F$2,'Scoring Coefficients'!$A$2:$A$41,0)))^INDEX('Scoring Coefficients'!$F$2:$F$41,MATCH($C7&amp;F$2,'Scoring Coefficients'!$A$2:$A$41,0)))),0),0)</f>
        <v>0</v>
      </c>
      <c r="H7" s="28"/>
      <c r="I7" s="27">
        <f>IF(AND(H7&lt;&gt;0,H7&lt;&gt;"",$D7&lt;&gt;""),IFERROR(INT(INDEX('Scoring Coefficients'!$D$2:$D$41,MATCH($C7&amp;H$2,'Scoring Coefficients'!$A$2:$A$41,0))*((ROUNDDOWN((H7*INDEX('Age Factors'!$C$2:$AJ$28,MATCH(H$2,'Age Factors'!$B$2:$B$28,0),MATCH($C7&amp;IF($D7&lt;30,30,FLOOR($D7/5,1)*5),'Age Factors'!$C$1:$AJ$1,0))),2)-INDEX('Scoring Coefficients'!$E$2:$E$41,MATCH($C7&amp;H$2,'Scoring Coefficients'!$A$2:$A$41,0)))^INDEX('Scoring Coefficients'!$F$2:$F$41,MATCH($C7&amp;H$2,'Scoring Coefficients'!$A$2:$A$41,0)))),0),0)</f>
        <v>0</v>
      </c>
      <c r="J7" s="28"/>
      <c r="K7" s="27">
        <f>IF(AND(J7&lt;&gt;0,J7&lt;&gt;"",$D7&lt;&gt;""),IFERROR(INT(INDEX('Scoring Coefficients'!$D$2:$D$41,MATCH($C7&amp;J$2,'Scoring Coefficients'!$A$2:$A$41,0))*((ROUNDDOWN((J7*INDEX('Age Factors'!$C$2:$AJ$28,MATCH(J$2,'Age Factors'!$B$2:$B$28,0),MATCH($C7&amp;IF($D7&lt;30,30,FLOOR($D7/5,1)*5),'Age Factors'!$C$1:$AJ$1,0))),2)-INDEX('Scoring Coefficients'!$E$2:$E$41,MATCH($C7&amp;J$2,'Scoring Coefficients'!$A$2:$A$41,0)))^INDEX('Scoring Coefficients'!$F$2:$F$41,MATCH($C7&amp;J$2,'Scoring Coefficients'!$A$2:$A$41,0)))),0),0)</f>
        <v>0</v>
      </c>
      <c r="L7" s="28"/>
      <c r="M7" s="27">
        <f>IF(AND(L7&lt;&gt;0,L7&lt;&gt;"",$D7&lt;&gt;""),IFERROR(INT(INDEX('Scoring Coefficients'!$D$2:$D$41,MATCH($C7&amp;L$2,'Scoring Coefficients'!$A$2:$A$41,0))*((ROUNDDOWN((L7*INDEX('Age Factors'!$C$2:$AJ$28,MATCH(L$2,'Age Factors'!$B$2:$B$28,0),MATCH($C7&amp;IF($D7&lt;30,30,FLOOR($D7/5,1)*5),'Age Factors'!$C$1:$AJ$1,0))),2)-INDEX('Scoring Coefficients'!$E$2:$E$41,MATCH($C7&amp;L$2,'Scoring Coefficients'!$A$2:$A$41,0)))^INDEX('Scoring Coefficients'!$F$2:$F$41,MATCH($C7&amp;L$2,'Scoring Coefficients'!$A$2:$A$41,0)))),0),0)</f>
        <v>0</v>
      </c>
      <c r="N7" s="28"/>
      <c r="O7" s="27">
        <f>IF(AND(N7&lt;&gt;0,N7&lt;&gt;"",$D7&lt;&gt;""),IFERROR(INT(INDEX('Scoring Coefficients'!$D$2:$D$41,MATCH($C7&amp;N$2,'Scoring Coefficients'!$A$2:$A$41,0))*((ROUNDDOWN((N7*INDEX('Age Factors'!$C$2:$AJ$28,MATCH(N$2,'Age Factors'!$B$2:$B$28,0),MATCH($C7&amp;IF($D7&lt;30,30,FLOOR($D7/5,1)*5),'Age Factors'!$C$1:$AJ$1,0))),2)-INDEX('Scoring Coefficients'!$E$2:$E$41,MATCH($C7&amp;N$2,'Scoring Coefficients'!$A$2:$A$41,0)))^INDEX('Scoring Coefficients'!$F$2:$F$41,MATCH($C7&amp;N$2,'Scoring Coefficients'!$A$2:$A$41,0)))),0),0)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22"/>
      <c r="B8" s="22"/>
      <c r="C8" s="24"/>
      <c r="D8" s="24"/>
      <c r="E8" s="25">
        <f t="shared" si="0"/>
        <v>0</v>
      </c>
      <c r="F8" s="26"/>
      <c r="G8" s="27">
        <f>IF(AND(F8&lt;&gt;0,F8&lt;&gt;"",$D8&lt;&gt;""),IFERROR(INT(INDEX('Scoring Coefficients'!$D$2:$D$41,MATCH($C8&amp;F$2,'Scoring Coefficients'!$A$2:$A$41,0))*((ROUNDDOWN((F8*INDEX('Age Factors'!$C$2:$AJ$28,MATCH(F$2,'Age Factors'!$B$2:$B$28,0),MATCH($C8&amp;IF($D8&lt;30,30,FLOOR($D8/5,1)*5),'Age Factors'!$C$1:$AJ$1,0))),2)-INDEX('Scoring Coefficients'!$E$2:$E$41,MATCH($C8&amp;F$2,'Scoring Coefficients'!$A$2:$A$41,0)))^INDEX('Scoring Coefficients'!$F$2:$F$41,MATCH($C8&amp;F$2,'Scoring Coefficients'!$A$2:$A$41,0)))),0),0)</f>
        <v>0</v>
      </c>
      <c r="H8" s="28"/>
      <c r="I8" s="27">
        <f>IF(AND(H8&lt;&gt;0,H8&lt;&gt;"",$D8&lt;&gt;""),IFERROR(INT(INDEX('Scoring Coefficients'!$D$2:$D$41,MATCH($C8&amp;H$2,'Scoring Coefficients'!$A$2:$A$41,0))*((ROUNDDOWN((H8*INDEX('Age Factors'!$C$2:$AJ$28,MATCH(H$2,'Age Factors'!$B$2:$B$28,0),MATCH($C8&amp;IF($D8&lt;30,30,FLOOR($D8/5,1)*5),'Age Factors'!$C$1:$AJ$1,0))),2)-INDEX('Scoring Coefficients'!$E$2:$E$41,MATCH($C8&amp;H$2,'Scoring Coefficients'!$A$2:$A$41,0)))^INDEX('Scoring Coefficients'!$F$2:$F$41,MATCH($C8&amp;H$2,'Scoring Coefficients'!$A$2:$A$41,0)))),0),0)</f>
        <v>0</v>
      </c>
      <c r="J8" s="28"/>
      <c r="K8" s="27">
        <f>IF(AND(J8&lt;&gt;0,J8&lt;&gt;"",$D8&lt;&gt;""),IFERROR(INT(INDEX('Scoring Coefficients'!$D$2:$D$41,MATCH($C8&amp;J$2,'Scoring Coefficients'!$A$2:$A$41,0))*((ROUNDDOWN((J8*INDEX('Age Factors'!$C$2:$AJ$28,MATCH(J$2,'Age Factors'!$B$2:$B$28,0),MATCH($C8&amp;IF($D8&lt;30,30,FLOOR($D8/5,1)*5),'Age Factors'!$C$1:$AJ$1,0))),2)-INDEX('Scoring Coefficients'!$E$2:$E$41,MATCH($C8&amp;J$2,'Scoring Coefficients'!$A$2:$A$41,0)))^INDEX('Scoring Coefficients'!$F$2:$F$41,MATCH($C8&amp;J$2,'Scoring Coefficients'!$A$2:$A$41,0)))),0),0)</f>
        <v>0</v>
      </c>
      <c r="L8" s="28"/>
      <c r="M8" s="27">
        <f>IF(AND(L8&lt;&gt;0,L8&lt;&gt;"",$D8&lt;&gt;""),IFERROR(INT(INDEX('Scoring Coefficients'!$D$2:$D$41,MATCH($C8&amp;L$2,'Scoring Coefficients'!$A$2:$A$41,0))*((ROUNDDOWN((L8*INDEX('Age Factors'!$C$2:$AJ$28,MATCH(L$2,'Age Factors'!$B$2:$B$28,0),MATCH($C8&amp;IF($D8&lt;30,30,FLOOR($D8/5,1)*5),'Age Factors'!$C$1:$AJ$1,0))),2)-INDEX('Scoring Coefficients'!$E$2:$E$41,MATCH($C8&amp;L$2,'Scoring Coefficients'!$A$2:$A$41,0)))^INDEX('Scoring Coefficients'!$F$2:$F$41,MATCH($C8&amp;L$2,'Scoring Coefficients'!$A$2:$A$41,0)))),0),0)</f>
        <v>0</v>
      </c>
      <c r="N8" s="28"/>
      <c r="O8" s="27">
        <f>IF(AND(N8&lt;&gt;0,N8&lt;&gt;"",$D8&lt;&gt;""),IFERROR(INT(INDEX('Scoring Coefficients'!$D$2:$D$41,MATCH($C8&amp;N$2,'Scoring Coefficients'!$A$2:$A$41,0))*((ROUNDDOWN((N8*INDEX('Age Factors'!$C$2:$AJ$28,MATCH(N$2,'Age Factors'!$B$2:$B$28,0),MATCH($C8&amp;IF($D8&lt;30,30,FLOOR($D8/5,1)*5),'Age Factors'!$C$1:$AJ$1,0))),2)-INDEX('Scoring Coefficients'!$E$2:$E$41,MATCH($C8&amp;N$2,'Scoring Coefficients'!$A$2:$A$41,0)))^INDEX('Scoring Coefficients'!$F$2:$F$41,MATCH($C8&amp;N$2,'Scoring Coefficients'!$A$2:$A$41,0)))),0),0)</f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22"/>
      <c r="B9" s="22"/>
      <c r="C9" s="24"/>
      <c r="D9" s="24"/>
      <c r="E9" s="25">
        <f t="shared" si="0"/>
        <v>0</v>
      </c>
      <c r="F9" s="26"/>
      <c r="G9" s="27">
        <f>IF(AND(F9&lt;&gt;0,F9&lt;&gt;"",$D9&lt;&gt;""),IFERROR(INT(INDEX('Scoring Coefficients'!$D$2:$D$41,MATCH($C9&amp;F$2,'Scoring Coefficients'!$A$2:$A$41,0))*((ROUNDDOWN((F9*INDEX('Age Factors'!$C$2:$AJ$28,MATCH(F$2,'Age Factors'!$B$2:$B$28,0),MATCH($C9&amp;IF($D9&lt;30,30,FLOOR($D9/5,1)*5),'Age Factors'!$C$1:$AJ$1,0))),2)-INDEX('Scoring Coefficients'!$E$2:$E$41,MATCH($C9&amp;F$2,'Scoring Coefficients'!$A$2:$A$41,0)))^INDEX('Scoring Coefficients'!$F$2:$F$41,MATCH($C9&amp;F$2,'Scoring Coefficients'!$A$2:$A$41,0)))),0),0)</f>
        <v>0</v>
      </c>
      <c r="H9" s="28"/>
      <c r="I9" s="27">
        <f>IF(AND(H9&lt;&gt;0,H9&lt;&gt;"",$D9&lt;&gt;""),IFERROR(INT(INDEX('Scoring Coefficients'!$D$2:$D$41,MATCH($C9&amp;H$2,'Scoring Coefficients'!$A$2:$A$41,0))*((ROUNDDOWN((H9*INDEX('Age Factors'!$C$2:$AJ$28,MATCH(H$2,'Age Factors'!$B$2:$B$28,0),MATCH($C9&amp;IF($D9&lt;30,30,FLOOR($D9/5,1)*5),'Age Factors'!$C$1:$AJ$1,0))),2)-INDEX('Scoring Coefficients'!$E$2:$E$41,MATCH($C9&amp;H$2,'Scoring Coefficients'!$A$2:$A$41,0)))^INDEX('Scoring Coefficients'!$F$2:$F$41,MATCH($C9&amp;H$2,'Scoring Coefficients'!$A$2:$A$41,0)))),0),0)</f>
        <v>0</v>
      </c>
      <c r="J9" s="28"/>
      <c r="K9" s="27">
        <f>IF(AND(J9&lt;&gt;0,J9&lt;&gt;"",$D9&lt;&gt;""),IFERROR(INT(INDEX('Scoring Coefficients'!$D$2:$D$41,MATCH($C9&amp;J$2,'Scoring Coefficients'!$A$2:$A$41,0))*((ROUNDDOWN((J9*INDEX('Age Factors'!$C$2:$AJ$28,MATCH(J$2,'Age Factors'!$B$2:$B$28,0),MATCH($C9&amp;IF($D9&lt;30,30,FLOOR($D9/5,1)*5),'Age Factors'!$C$1:$AJ$1,0))),2)-INDEX('Scoring Coefficients'!$E$2:$E$41,MATCH($C9&amp;J$2,'Scoring Coefficients'!$A$2:$A$41,0)))^INDEX('Scoring Coefficients'!$F$2:$F$41,MATCH($C9&amp;J$2,'Scoring Coefficients'!$A$2:$A$41,0)))),0),0)</f>
        <v>0</v>
      </c>
      <c r="L9" s="28"/>
      <c r="M9" s="27">
        <f>IF(AND(L9&lt;&gt;0,L9&lt;&gt;"",$D9&lt;&gt;""),IFERROR(INT(INDEX('Scoring Coefficients'!$D$2:$D$41,MATCH($C9&amp;L$2,'Scoring Coefficients'!$A$2:$A$41,0))*((ROUNDDOWN((L9*INDEX('Age Factors'!$C$2:$AJ$28,MATCH(L$2,'Age Factors'!$B$2:$B$28,0),MATCH($C9&amp;IF($D9&lt;30,30,FLOOR($D9/5,1)*5),'Age Factors'!$C$1:$AJ$1,0))),2)-INDEX('Scoring Coefficients'!$E$2:$E$41,MATCH($C9&amp;L$2,'Scoring Coefficients'!$A$2:$A$41,0)))^INDEX('Scoring Coefficients'!$F$2:$F$41,MATCH($C9&amp;L$2,'Scoring Coefficients'!$A$2:$A$41,0)))),0),0)</f>
        <v>0</v>
      </c>
      <c r="N9" s="28"/>
      <c r="O9" s="27">
        <f>IF(AND(N9&lt;&gt;0,N9&lt;&gt;"",$D9&lt;&gt;""),IFERROR(INT(INDEX('Scoring Coefficients'!$D$2:$D$41,MATCH($C9&amp;N$2,'Scoring Coefficients'!$A$2:$A$41,0))*((ROUNDDOWN((N9*INDEX('Age Factors'!$C$2:$AJ$28,MATCH(N$2,'Age Factors'!$B$2:$B$28,0),MATCH($C9&amp;IF($D9&lt;30,30,FLOOR($D9/5,1)*5),'Age Factors'!$C$1:$AJ$1,0))),2)-INDEX('Scoring Coefficients'!$E$2:$E$41,MATCH($C9&amp;N$2,'Scoring Coefficients'!$A$2:$A$41,0)))^INDEX('Scoring Coefficients'!$F$2:$F$41,MATCH($C9&amp;N$2,'Scoring Coefficients'!$A$2:$A$41,0)))),0),0)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22"/>
      <c r="B10" s="22"/>
      <c r="C10" s="24"/>
      <c r="D10" s="24"/>
      <c r="E10" s="25">
        <f t="shared" si="0"/>
        <v>0</v>
      </c>
      <c r="F10" s="26"/>
      <c r="G10" s="27">
        <f>IF(AND(F10&lt;&gt;0,F10&lt;&gt;"",$D10&lt;&gt;""),IFERROR(INT(INDEX('Scoring Coefficients'!$D$2:$D$41,MATCH($C10&amp;F$2,'Scoring Coefficients'!$A$2:$A$41,0))*((ROUNDDOWN((F10*INDEX('Age Factors'!$C$2:$AJ$28,MATCH(F$2,'Age Factors'!$B$2:$B$28,0),MATCH($C10&amp;IF($D10&lt;30,30,FLOOR($D10/5,1)*5),'Age Factors'!$C$1:$AJ$1,0))),2)-INDEX('Scoring Coefficients'!$E$2:$E$41,MATCH($C10&amp;F$2,'Scoring Coefficients'!$A$2:$A$41,0)))^INDEX('Scoring Coefficients'!$F$2:$F$41,MATCH($C10&amp;F$2,'Scoring Coefficients'!$A$2:$A$41,0)))),0),0)</f>
        <v>0</v>
      </c>
      <c r="H10" s="28"/>
      <c r="I10" s="27">
        <f>IF(AND(H10&lt;&gt;0,H10&lt;&gt;"",$D10&lt;&gt;""),IFERROR(INT(INDEX('Scoring Coefficients'!$D$2:$D$41,MATCH($C10&amp;H$2,'Scoring Coefficients'!$A$2:$A$41,0))*((ROUNDDOWN((H10*INDEX('Age Factors'!$C$2:$AJ$28,MATCH(H$2,'Age Factors'!$B$2:$B$28,0),MATCH($C10&amp;IF($D10&lt;30,30,FLOOR($D10/5,1)*5),'Age Factors'!$C$1:$AJ$1,0))),2)-INDEX('Scoring Coefficients'!$E$2:$E$41,MATCH($C10&amp;H$2,'Scoring Coefficients'!$A$2:$A$41,0)))^INDEX('Scoring Coefficients'!$F$2:$F$41,MATCH($C10&amp;H$2,'Scoring Coefficients'!$A$2:$A$41,0)))),0),0)</f>
        <v>0</v>
      </c>
      <c r="J10" s="28"/>
      <c r="K10" s="27">
        <f>IF(AND(J10&lt;&gt;0,J10&lt;&gt;"",$D10&lt;&gt;""),IFERROR(INT(INDEX('Scoring Coefficients'!$D$2:$D$41,MATCH($C10&amp;J$2,'Scoring Coefficients'!$A$2:$A$41,0))*((ROUNDDOWN((J10*INDEX('Age Factors'!$C$2:$AJ$28,MATCH(J$2,'Age Factors'!$B$2:$B$28,0),MATCH($C10&amp;IF($D10&lt;30,30,FLOOR($D10/5,1)*5),'Age Factors'!$C$1:$AJ$1,0))),2)-INDEX('Scoring Coefficients'!$E$2:$E$41,MATCH($C10&amp;J$2,'Scoring Coefficients'!$A$2:$A$41,0)))^INDEX('Scoring Coefficients'!$F$2:$F$41,MATCH($C10&amp;J$2,'Scoring Coefficients'!$A$2:$A$41,0)))),0),0)</f>
        <v>0</v>
      </c>
      <c r="L10" s="28"/>
      <c r="M10" s="27">
        <f>IF(AND(L10&lt;&gt;0,L10&lt;&gt;"",$D10&lt;&gt;""),IFERROR(INT(INDEX('Scoring Coefficients'!$D$2:$D$41,MATCH($C10&amp;L$2,'Scoring Coefficients'!$A$2:$A$41,0))*((ROUNDDOWN((L10*INDEX('Age Factors'!$C$2:$AJ$28,MATCH(L$2,'Age Factors'!$B$2:$B$28,0),MATCH($C10&amp;IF($D10&lt;30,30,FLOOR($D10/5,1)*5),'Age Factors'!$C$1:$AJ$1,0))),2)-INDEX('Scoring Coefficients'!$E$2:$E$41,MATCH($C10&amp;L$2,'Scoring Coefficients'!$A$2:$A$41,0)))^INDEX('Scoring Coefficients'!$F$2:$F$41,MATCH($C10&amp;L$2,'Scoring Coefficients'!$A$2:$A$41,0)))),0),0)</f>
        <v>0</v>
      </c>
      <c r="N10" s="28"/>
      <c r="O10" s="27">
        <f>IF(AND(N10&lt;&gt;0,N10&lt;&gt;"",$D10&lt;&gt;""),IFERROR(INT(INDEX('Scoring Coefficients'!$D$2:$D$41,MATCH($C10&amp;N$2,'Scoring Coefficients'!$A$2:$A$41,0))*((ROUNDDOWN((N10*INDEX('Age Factors'!$C$2:$AJ$28,MATCH(N$2,'Age Factors'!$B$2:$B$28,0),MATCH($C10&amp;IF($D10&lt;30,30,FLOOR($D10/5,1)*5),'Age Factors'!$C$1:$AJ$1,0))),2)-INDEX('Scoring Coefficients'!$E$2:$E$41,MATCH($C10&amp;N$2,'Scoring Coefficients'!$A$2:$A$41,0)))^INDEX('Scoring Coefficients'!$F$2:$F$41,MATCH($C10&amp;N$2,'Scoring Coefficients'!$A$2:$A$41,0)))),0),0)</f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22"/>
      <c r="B11" s="22"/>
      <c r="C11" s="24"/>
      <c r="D11" s="24"/>
      <c r="E11" s="25">
        <f t="shared" si="0"/>
        <v>0</v>
      </c>
      <c r="F11" s="26"/>
      <c r="G11" s="27">
        <f>IF(AND(F11&lt;&gt;0,F11&lt;&gt;"",$D11&lt;&gt;""),IFERROR(INT(INDEX('Scoring Coefficients'!$D$2:$D$41,MATCH($C11&amp;F$2,'Scoring Coefficients'!$A$2:$A$41,0))*((ROUNDDOWN((F11*INDEX('Age Factors'!$C$2:$AJ$28,MATCH(F$2,'Age Factors'!$B$2:$B$28,0),MATCH($C11&amp;IF($D11&lt;30,30,FLOOR($D11/5,1)*5),'Age Factors'!$C$1:$AJ$1,0))),2)-INDEX('Scoring Coefficients'!$E$2:$E$41,MATCH($C11&amp;F$2,'Scoring Coefficients'!$A$2:$A$41,0)))^INDEX('Scoring Coefficients'!$F$2:$F$41,MATCH($C11&amp;F$2,'Scoring Coefficients'!$A$2:$A$41,0)))),0),0)</f>
        <v>0</v>
      </c>
      <c r="H11" s="28"/>
      <c r="I11" s="27">
        <f>IF(AND(H11&lt;&gt;0,H11&lt;&gt;"",$D11&lt;&gt;""),IFERROR(INT(INDEX('Scoring Coefficients'!$D$2:$D$41,MATCH($C11&amp;H$2,'Scoring Coefficients'!$A$2:$A$41,0))*((ROUNDDOWN((H11*INDEX('Age Factors'!$C$2:$AJ$28,MATCH(H$2,'Age Factors'!$B$2:$B$28,0),MATCH($C11&amp;IF($D11&lt;30,30,FLOOR($D11/5,1)*5),'Age Factors'!$C$1:$AJ$1,0))),2)-INDEX('Scoring Coefficients'!$E$2:$E$41,MATCH($C11&amp;H$2,'Scoring Coefficients'!$A$2:$A$41,0)))^INDEX('Scoring Coefficients'!$F$2:$F$41,MATCH($C11&amp;H$2,'Scoring Coefficients'!$A$2:$A$41,0)))),0),0)</f>
        <v>0</v>
      </c>
      <c r="J11" s="28"/>
      <c r="K11" s="27">
        <f>IF(AND(J11&lt;&gt;0,J11&lt;&gt;"",$D11&lt;&gt;""),IFERROR(INT(INDEX('Scoring Coefficients'!$D$2:$D$41,MATCH($C11&amp;J$2,'Scoring Coefficients'!$A$2:$A$41,0))*((ROUNDDOWN((J11*INDEX('Age Factors'!$C$2:$AJ$28,MATCH(J$2,'Age Factors'!$B$2:$B$28,0),MATCH($C11&amp;IF($D11&lt;30,30,FLOOR($D11/5,1)*5),'Age Factors'!$C$1:$AJ$1,0))),2)-INDEX('Scoring Coefficients'!$E$2:$E$41,MATCH($C11&amp;J$2,'Scoring Coefficients'!$A$2:$A$41,0)))^INDEX('Scoring Coefficients'!$F$2:$F$41,MATCH($C11&amp;J$2,'Scoring Coefficients'!$A$2:$A$41,0)))),0),0)</f>
        <v>0</v>
      </c>
      <c r="L11" s="28"/>
      <c r="M11" s="27">
        <f>IF(AND(L11&lt;&gt;0,L11&lt;&gt;"",$D11&lt;&gt;""),IFERROR(INT(INDEX('Scoring Coefficients'!$D$2:$D$41,MATCH($C11&amp;L$2,'Scoring Coefficients'!$A$2:$A$41,0))*((ROUNDDOWN((L11*INDEX('Age Factors'!$C$2:$AJ$28,MATCH(L$2,'Age Factors'!$B$2:$B$28,0),MATCH($C11&amp;IF($D11&lt;30,30,FLOOR($D11/5,1)*5),'Age Factors'!$C$1:$AJ$1,0))),2)-INDEX('Scoring Coefficients'!$E$2:$E$41,MATCH($C11&amp;L$2,'Scoring Coefficients'!$A$2:$A$41,0)))^INDEX('Scoring Coefficients'!$F$2:$F$41,MATCH($C11&amp;L$2,'Scoring Coefficients'!$A$2:$A$41,0)))),0),0)</f>
        <v>0</v>
      </c>
      <c r="N11" s="28"/>
      <c r="O11" s="27">
        <f>IF(AND(N11&lt;&gt;0,N11&lt;&gt;"",$D11&lt;&gt;""),IFERROR(INT(INDEX('Scoring Coefficients'!$D$2:$D$41,MATCH($C11&amp;N$2,'Scoring Coefficients'!$A$2:$A$41,0))*((ROUNDDOWN((N11*INDEX('Age Factors'!$C$2:$AJ$28,MATCH(N$2,'Age Factors'!$B$2:$B$28,0),MATCH($C11&amp;IF($D11&lt;30,30,FLOOR($D11/5,1)*5),'Age Factors'!$C$1:$AJ$1,0))),2)-INDEX('Scoring Coefficients'!$E$2:$E$41,MATCH($C11&amp;N$2,'Scoring Coefficients'!$A$2:$A$41,0)))^INDEX('Scoring Coefficients'!$F$2:$F$41,MATCH($C11&amp;N$2,'Scoring Coefficients'!$A$2:$A$41,0)))),0),0)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22"/>
      <c r="B12" s="22"/>
      <c r="C12" s="24"/>
      <c r="D12" s="24"/>
      <c r="E12" s="25">
        <f t="shared" si="0"/>
        <v>0</v>
      </c>
      <c r="F12" s="26"/>
      <c r="G12" s="27">
        <f>IF(AND(F12&lt;&gt;0,F12&lt;&gt;"",$D12&lt;&gt;""),IFERROR(INT(INDEX('Scoring Coefficients'!$D$2:$D$41,MATCH($C12&amp;F$2,'Scoring Coefficients'!$A$2:$A$41,0))*((ROUNDDOWN((F12*INDEX('Age Factors'!$C$2:$AJ$28,MATCH(F$2,'Age Factors'!$B$2:$B$28,0),MATCH($C12&amp;IF($D12&lt;30,30,FLOOR($D12/5,1)*5),'Age Factors'!$C$1:$AJ$1,0))),2)-INDEX('Scoring Coefficients'!$E$2:$E$41,MATCH($C12&amp;F$2,'Scoring Coefficients'!$A$2:$A$41,0)))^INDEX('Scoring Coefficients'!$F$2:$F$41,MATCH($C12&amp;F$2,'Scoring Coefficients'!$A$2:$A$41,0)))),0),0)</f>
        <v>0</v>
      </c>
      <c r="H12" s="28"/>
      <c r="I12" s="27">
        <f>IF(AND(H12&lt;&gt;0,H12&lt;&gt;"",$D12&lt;&gt;""),IFERROR(INT(INDEX('Scoring Coefficients'!$D$2:$D$41,MATCH($C12&amp;H$2,'Scoring Coefficients'!$A$2:$A$41,0))*((ROUNDDOWN((H12*INDEX('Age Factors'!$C$2:$AJ$28,MATCH(H$2,'Age Factors'!$B$2:$B$28,0),MATCH($C12&amp;IF($D12&lt;30,30,FLOOR($D12/5,1)*5),'Age Factors'!$C$1:$AJ$1,0))),2)-INDEX('Scoring Coefficients'!$E$2:$E$41,MATCH($C12&amp;H$2,'Scoring Coefficients'!$A$2:$A$41,0)))^INDEX('Scoring Coefficients'!$F$2:$F$41,MATCH($C12&amp;H$2,'Scoring Coefficients'!$A$2:$A$41,0)))),0),0)</f>
        <v>0</v>
      </c>
      <c r="J12" s="28"/>
      <c r="K12" s="27">
        <f>IF(AND(J12&lt;&gt;0,J12&lt;&gt;"",$D12&lt;&gt;""),IFERROR(INT(INDEX('Scoring Coefficients'!$D$2:$D$41,MATCH($C12&amp;J$2,'Scoring Coefficients'!$A$2:$A$41,0))*((ROUNDDOWN((J12*INDEX('Age Factors'!$C$2:$AJ$28,MATCH(J$2,'Age Factors'!$B$2:$B$28,0),MATCH($C12&amp;IF($D12&lt;30,30,FLOOR($D12/5,1)*5),'Age Factors'!$C$1:$AJ$1,0))),2)-INDEX('Scoring Coefficients'!$E$2:$E$41,MATCH($C12&amp;J$2,'Scoring Coefficients'!$A$2:$A$41,0)))^INDEX('Scoring Coefficients'!$F$2:$F$41,MATCH($C12&amp;J$2,'Scoring Coefficients'!$A$2:$A$41,0)))),0),0)</f>
        <v>0</v>
      </c>
      <c r="L12" s="28"/>
      <c r="M12" s="27">
        <f>IF(AND(L12&lt;&gt;0,L12&lt;&gt;"",$D12&lt;&gt;""),IFERROR(INT(INDEX('Scoring Coefficients'!$D$2:$D$41,MATCH($C12&amp;L$2,'Scoring Coefficients'!$A$2:$A$41,0))*((ROUNDDOWN((L12*INDEX('Age Factors'!$C$2:$AJ$28,MATCH(L$2,'Age Factors'!$B$2:$B$28,0),MATCH($C12&amp;IF($D12&lt;30,30,FLOOR($D12/5,1)*5),'Age Factors'!$C$1:$AJ$1,0))),2)-INDEX('Scoring Coefficients'!$E$2:$E$41,MATCH($C12&amp;L$2,'Scoring Coefficients'!$A$2:$A$41,0)))^INDEX('Scoring Coefficients'!$F$2:$F$41,MATCH($C12&amp;L$2,'Scoring Coefficients'!$A$2:$A$41,0)))),0),0)</f>
        <v>0</v>
      </c>
      <c r="N12" s="28"/>
      <c r="O12" s="27">
        <f>IF(AND(N12&lt;&gt;0,N12&lt;&gt;"",$D12&lt;&gt;""),IFERROR(INT(INDEX('Scoring Coefficients'!$D$2:$D$41,MATCH($C12&amp;N$2,'Scoring Coefficients'!$A$2:$A$41,0))*((ROUNDDOWN((N12*INDEX('Age Factors'!$C$2:$AJ$28,MATCH(N$2,'Age Factors'!$B$2:$B$28,0),MATCH($C12&amp;IF($D12&lt;30,30,FLOOR($D12/5,1)*5),'Age Factors'!$C$1:$AJ$1,0))),2)-INDEX('Scoring Coefficients'!$E$2:$E$41,MATCH($C12&amp;N$2,'Scoring Coefficients'!$A$2:$A$41,0)))^INDEX('Scoring Coefficients'!$F$2:$F$41,MATCH($C12&amp;N$2,'Scoring Coefficients'!$A$2:$A$41,0)))),0),0)</f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22"/>
      <c r="B13" s="22"/>
      <c r="C13" s="24"/>
      <c r="D13" s="24"/>
      <c r="E13" s="25">
        <f t="shared" si="0"/>
        <v>0</v>
      </c>
      <c r="F13" s="26"/>
      <c r="G13" s="27">
        <f>IF(AND(F13&lt;&gt;0,F13&lt;&gt;"",$D13&lt;&gt;""),IFERROR(INT(INDEX('Scoring Coefficients'!$D$2:$D$41,MATCH($C13&amp;F$2,'Scoring Coefficients'!$A$2:$A$41,0))*((ROUNDDOWN((F13*INDEX('Age Factors'!$C$2:$AJ$28,MATCH(F$2,'Age Factors'!$B$2:$B$28,0),MATCH($C13&amp;IF($D13&lt;30,30,FLOOR($D13/5,1)*5),'Age Factors'!$C$1:$AJ$1,0))),2)-INDEX('Scoring Coefficients'!$E$2:$E$41,MATCH($C13&amp;F$2,'Scoring Coefficients'!$A$2:$A$41,0)))^INDEX('Scoring Coefficients'!$F$2:$F$41,MATCH($C13&amp;F$2,'Scoring Coefficients'!$A$2:$A$41,0)))),0),0)</f>
        <v>0</v>
      </c>
      <c r="H13" s="28"/>
      <c r="I13" s="27">
        <f>IF(AND(H13&lt;&gt;0,H13&lt;&gt;"",$D13&lt;&gt;""),IFERROR(INT(INDEX('Scoring Coefficients'!$D$2:$D$41,MATCH($C13&amp;H$2,'Scoring Coefficients'!$A$2:$A$41,0))*((ROUNDDOWN((H13*INDEX('Age Factors'!$C$2:$AJ$28,MATCH(H$2,'Age Factors'!$B$2:$B$28,0),MATCH($C13&amp;IF($D13&lt;30,30,FLOOR($D13/5,1)*5),'Age Factors'!$C$1:$AJ$1,0))),2)-INDEX('Scoring Coefficients'!$E$2:$E$41,MATCH($C13&amp;H$2,'Scoring Coefficients'!$A$2:$A$41,0)))^INDEX('Scoring Coefficients'!$F$2:$F$41,MATCH($C13&amp;H$2,'Scoring Coefficients'!$A$2:$A$41,0)))),0),0)</f>
        <v>0</v>
      </c>
      <c r="J13" s="28"/>
      <c r="K13" s="27">
        <f>IF(AND(J13&lt;&gt;0,J13&lt;&gt;"",$D13&lt;&gt;""),IFERROR(INT(INDEX('Scoring Coefficients'!$D$2:$D$41,MATCH($C13&amp;J$2,'Scoring Coefficients'!$A$2:$A$41,0))*((ROUNDDOWN((J13*INDEX('Age Factors'!$C$2:$AJ$28,MATCH(J$2,'Age Factors'!$B$2:$B$28,0),MATCH($C13&amp;IF($D13&lt;30,30,FLOOR($D13/5,1)*5),'Age Factors'!$C$1:$AJ$1,0))),2)-INDEX('Scoring Coefficients'!$E$2:$E$41,MATCH($C13&amp;J$2,'Scoring Coefficients'!$A$2:$A$41,0)))^INDEX('Scoring Coefficients'!$F$2:$F$41,MATCH($C13&amp;J$2,'Scoring Coefficients'!$A$2:$A$41,0)))),0),0)</f>
        <v>0</v>
      </c>
      <c r="L13" s="28"/>
      <c r="M13" s="27">
        <f>IF(AND(L13&lt;&gt;0,L13&lt;&gt;"",$D13&lt;&gt;""),IFERROR(INT(INDEX('Scoring Coefficients'!$D$2:$D$41,MATCH($C13&amp;L$2,'Scoring Coefficients'!$A$2:$A$41,0))*((ROUNDDOWN((L13*INDEX('Age Factors'!$C$2:$AJ$28,MATCH(L$2,'Age Factors'!$B$2:$B$28,0),MATCH($C13&amp;IF($D13&lt;30,30,FLOOR($D13/5,1)*5),'Age Factors'!$C$1:$AJ$1,0))),2)-INDEX('Scoring Coefficients'!$E$2:$E$41,MATCH($C13&amp;L$2,'Scoring Coefficients'!$A$2:$A$41,0)))^INDEX('Scoring Coefficients'!$F$2:$F$41,MATCH($C13&amp;L$2,'Scoring Coefficients'!$A$2:$A$41,0)))),0),0)</f>
        <v>0</v>
      </c>
      <c r="N13" s="28"/>
      <c r="O13" s="27">
        <f>IF(AND(N13&lt;&gt;0,N13&lt;&gt;"",$D13&lt;&gt;""),IFERROR(INT(INDEX('Scoring Coefficients'!$D$2:$D$41,MATCH($C13&amp;N$2,'Scoring Coefficients'!$A$2:$A$41,0))*((ROUNDDOWN((N13*INDEX('Age Factors'!$C$2:$AJ$28,MATCH(N$2,'Age Factors'!$B$2:$B$28,0),MATCH($C13&amp;IF($D13&lt;30,30,FLOOR($D13/5,1)*5),'Age Factors'!$C$1:$AJ$1,0))),2)-INDEX('Scoring Coefficients'!$E$2:$E$41,MATCH($C13&amp;N$2,'Scoring Coefficients'!$A$2:$A$41,0)))^INDEX('Scoring Coefficients'!$F$2:$F$41,MATCH($C13&amp;N$2,'Scoring Coefficients'!$A$2:$A$41,0)))),0),0)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22"/>
      <c r="B14" s="22"/>
      <c r="C14" s="24"/>
      <c r="D14" s="24"/>
      <c r="E14" s="25">
        <f t="shared" si="0"/>
        <v>0</v>
      </c>
      <c r="F14" s="26"/>
      <c r="G14" s="27">
        <f>IF(AND(F14&lt;&gt;0,F14&lt;&gt;"",$D14&lt;&gt;""),IFERROR(INT(INDEX('Scoring Coefficients'!$D$2:$D$41,MATCH($C14&amp;F$2,'Scoring Coefficients'!$A$2:$A$41,0))*((ROUNDDOWN((F14*INDEX('Age Factors'!$C$2:$AJ$28,MATCH(F$2,'Age Factors'!$B$2:$B$28,0),MATCH($C14&amp;IF($D14&lt;30,30,FLOOR($D14/5,1)*5),'Age Factors'!$C$1:$AJ$1,0))),2)-INDEX('Scoring Coefficients'!$E$2:$E$41,MATCH($C14&amp;F$2,'Scoring Coefficients'!$A$2:$A$41,0)))^INDEX('Scoring Coefficients'!$F$2:$F$41,MATCH($C14&amp;F$2,'Scoring Coefficients'!$A$2:$A$41,0)))),0),0)</f>
        <v>0</v>
      </c>
      <c r="H14" s="28"/>
      <c r="I14" s="27">
        <f>IF(AND(H14&lt;&gt;0,H14&lt;&gt;"",$D14&lt;&gt;""),IFERROR(INT(INDEX('Scoring Coefficients'!$D$2:$D$41,MATCH($C14&amp;H$2,'Scoring Coefficients'!$A$2:$A$41,0))*((ROUNDDOWN((H14*INDEX('Age Factors'!$C$2:$AJ$28,MATCH(H$2,'Age Factors'!$B$2:$B$28,0),MATCH($C14&amp;IF($D14&lt;30,30,FLOOR($D14/5,1)*5),'Age Factors'!$C$1:$AJ$1,0))),2)-INDEX('Scoring Coefficients'!$E$2:$E$41,MATCH($C14&amp;H$2,'Scoring Coefficients'!$A$2:$A$41,0)))^INDEX('Scoring Coefficients'!$F$2:$F$41,MATCH($C14&amp;H$2,'Scoring Coefficients'!$A$2:$A$41,0)))),0),0)</f>
        <v>0</v>
      </c>
      <c r="J14" s="28"/>
      <c r="K14" s="27">
        <f>IF(AND(J14&lt;&gt;0,J14&lt;&gt;"",$D14&lt;&gt;""),IFERROR(INT(INDEX('Scoring Coefficients'!$D$2:$D$41,MATCH($C14&amp;J$2,'Scoring Coefficients'!$A$2:$A$41,0))*((ROUNDDOWN((J14*INDEX('Age Factors'!$C$2:$AJ$28,MATCH(J$2,'Age Factors'!$B$2:$B$28,0),MATCH($C14&amp;IF($D14&lt;30,30,FLOOR($D14/5,1)*5),'Age Factors'!$C$1:$AJ$1,0))),2)-INDEX('Scoring Coefficients'!$E$2:$E$41,MATCH($C14&amp;J$2,'Scoring Coefficients'!$A$2:$A$41,0)))^INDEX('Scoring Coefficients'!$F$2:$F$41,MATCH($C14&amp;J$2,'Scoring Coefficients'!$A$2:$A$41,0)))),0),0)</f>
        <v>0</v>
      </c>
      <c r="L14" s="28"/>
      <c r="M14" s="27">
        <f>IF(AND(L14&lt;&gt;0,L14&lt;&gt;"",$D14&lt;&gt;""),IFERROR(INT(INDEX('Scoring Coefficients'!$D$2:$D$41,MATCH($C14&amp;L$2,'Scoring Coefficients'!$A$2:$A$41,0))*((ROUNDDOWN((L14*INDEX('Age Factors'!$C$2:$AJ$28,MATCH(L$2,'Age Factors'!$B$2:$B$28,0),MATCH($C14&amp;IF($D14&lt;30,30,FLOOR($D14/5,1)*5),'Age Factors'!$C$1:$AJ$1,0))),2)-INDEX('Scoring Coefficients'!$E$2:$E$41,MATCH($C14&amp;L$2,'Scoring Coefficients'!$A$2:$A$41,0)))^INDEX('Scoring Coefficients'!$F$2:$F$41,MATCH($C14&amp;L$2,'Scoring Coefficients'!$A$2:$A$41,0)))),0),0)</f>
        <v>0</v>
      </c>
      <c r="N14" s="28"/>
      <c r="O14" s="27">
        <f>IF(AND(N14&lt;&gt;0,N14&lt;&gt;"",$D14&lt;&gt;""),IFERROR(INT(INDEX('Scoring Coefficients'!$D$2:$D$41,MATCH($C14&amp;N$2,'Scoring Coefficients'!$A$2:$A$41,0))*((ROUNDDOWN((N14*INDEX('Age Factors'!$C$2:$AJ$28,MATCH(N$2,'Age Factors'!$B$2:$B$28,0),MATCH($C14&amp;IF($D14&lt;30,30,FLOOR($D14/5,1)*5),'Age Factors'!$C$1:$AJ$1,0))),2)-INDEX('Scoring Coefficients'!$E$2:$E$41,MATCH($C14&amp;N$2,'Scoring Coefficients'!$A$2:$A$41,0)))^INDEX('Scoring Coefficients'!$F$2:$F$41,MATCH($C14&amp;N$2,'Scoring Coefficients'!$A$2:$A$41,0)))),0),0)</f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22"/>
      <c r="B15" s="22"/>
      <c r="C15" s="24"/>
      <c r="D15" s="24"/>
      <c r="E15" s="25">
        <f t="shared" si="0"/>
        <v>0</v>
      </c>
      <c r="F15" s="26"/>
      <c r="G15" s="27">
        <f>IF(AND(F15&lt;&gt;0,F15&lt;&gt;"",$D15&lt;&gt;""),IFERROR(INT(INDEX('Scoring Coefficients'!$D$2:$D$41,MATCH($C15&amp;F$2,'Scoring Coefficients'!$A$2:$A$41,0))*((ROUNDDOWN((F15*INDEX('Age Factors'!$C$2:$AJ$28,MATCH(F$2,'Age Factors'!$B$2:$B$28,0),MATCH($C15&amp;IF($D15&lt;30,30,FLOOR($D15/5,1)*5),'Age Factors'!$C$1:$AJ$1,0))),2)-INDEX('Scoring Coefficients'!$E$2:$E$41,MATCH($C15&amp;F$2,'Scoring Coefficients'!$A$2:$A$41,0)))^INDEX('Scoring Coefficients'!$F$2:$F$41,MATCH($C15&amp;F$2,'Scoring Coefficients'!$A$2:$A$41,0)))),0),0)</f>
        <v>0</v>
      </c>
      <c r="H15" s="28"/>
      <c r="I15" s="27">
        <f>IF(AND(H15&lt;&gt;0,H15&lt;&gt;"",$D15&lt;&gt;""),IFERROR(INT(INDEX('Scoring Coefficients'!$D$2:$D$41,MATCH($C15&amp;H$2,'Scoring Coefficients'!$A$2:$A$41,0))*((ROUNDDOWN((H15*INDEX('Age Factors'!$C$2:$AJ$28,MATCH(H$2,'Age Factors'!$B$2:$B$28,0),MATCH($C15&amp;IF($D15&lt;30,30,FLOOR($D15/5,1)*5),'Age Factors'!$C$1:$AJ$1,0))),2)-INDEX('Scoring Coefficients'!$E$2:$E$41,MATCH($C15&amp;H$2,'Scoring Coefficients'!$A$2:$A$41,0)))^INDEX('Scoring Coefficients'!$F$2:$F$41,MATCH($C15&amp;H$2,'Scoring Coefficients'!$A$2:$A$41,0)))),0),0)</f>
        <v>0</v>
      </c>
      <c r="J15" s="28"/>
      <c r="K15" s="27">
        <f>IF(AND(J15&lt;&gt;0,J15&lt;&gt;"",$D15&lt;&gt;""),IFERROR(INT(INDEX('Scoring Coefficients'!$D$2:$D$41,MATCH($C15&amp;J$2,'Scoring Coefficients'!$A$2:$A$41,0))*((ROUNDDOWN((J15*INDEX('Age Factors'!$C$2:$AJ$28,MATCH(J$2,'Age Factors'!$B$2:$B$28,0),MATCH($C15&amp;IF($D15&lt;30,30,FLOOR($D15/5,1)*5),'Age Factors'!$C$1:$AJ$1,0))),2)-INDEX('Scoring Coefficients'!$E$2:$E$41,MATCH($C15&amp;J$2,'Scoring Coefficients'!$A$2:$A$41,0)))^INDEX('Scoring Coefficients'!$F$2:$F$41,MATCH($C15&amp;J$2,'Scoring Coefficients'!$A$2:$A$41,0)))),0),0)</f>
        <v>0</v>
      </c>
      <c r="L15" s="28"/>
      <c r="M15" s="27">
        <f>IF(AND(L15&lt;&gt;0,L15&lt;&gt;"",$D15&lt;&gt;""),IFERROR(INT(INDEX('Scoring Coefficients'!$D$2:$D$41,MATCH($C15&amp;L$2,'Scoring Coefficients'!$A$2:$A$41,0))*((ROUNDDOWN((L15*INDEX('Age Factors'!$C$2:$AJ$28,MATCH(L$2,'Age Factors'!$B$2:$B$28,0),MATCH($C15&amp;IF($D15&lt;30,30,FLOOR($D15/5,1)*5),'Age Factors'!$C$1:$AJ$1,0))),2)-INDEX('Scoring Coefficients'!$E$2:$E$41,MATCH($C15&amp;L$2,'Scoring Coefficients'!$A$2:$A$41,0)))^INDEX('Scoring Coefficients'!$F$2:$F$41,MATCH($C15&amp;L$2,'Scoring Coefficients'!$A$2:$A$41,0)))),0),0)</f>
        <v>0</v>
      </c>
      <c r="N15" s="28"/>
      <c r="O15" s="27">
        <f>IF(AND(N15&lt;&gt;0,N15&lt;&gt;"",$D15&lt;&gt;""),IFERROR(INT(INDEX('Scoring Coefficients'!$D$2:$D$41,MATCH($C15&amp;N$2,'Scoring Coefficients'!$A$2:$A$41,0))*((ROUNDDOWN((N15*INDEX('Age Factors'!$C$2:$AJ$28,MATCH(N$2,'Age Factors'!$B$2:$B$28,0),MATCH($C15&amp;IF($D15&lt;30,30,FLOOR($D15/5,1)*5),'Age Factors'!$C$1:$AJ$1,0))),2)-INDEX('Scoring Coefficients'!$E$2:$E$41,MATCH($C15&amp;N$2,'Scoring Coefficients'!$A$2:$A$41,0)))^INDEX('Scoring Coefficients'!$F$2:$F$41,MATCH($C15&amp;N$2,'Scoring Coefficients'!$A$2:$A$41,0)))),0),0)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22"/>
      <c r="B16" s="22"/>
      <c r="C16" s="24"/>
      <c r="D16" s="24"/>
      <c r="E16" s="25">
        <f t="shared" si="0"/>
        <v>0</v>
      </c>
      <c r="F16" s="26"/>
      <c r="G16" s="27">
        <f>IF(AND(F16&lt;&gt;0,F16&lt;&gt;"",$D16&lt;&gt;""),IFERROR(INT(INDEX('Scoring Coefficients'!$D$2:$D$41,MATCH($C16&amp;F$2,'Scoring Coefficients'!$A$2:$A$41,0))*((ROUNDDOWN((F16*INDEX('Age Factors'!$C$2:$AJ$28,MATCH(F$2,'Age Factors'!$B$2:$B$28,0),MATCH($C16&amp;IF($D16&lt;30,30,FLOOR($D16/5,1)*5),'Age Factors'!$C$1:$AJ$1,0))),2)-INDEX('Scoring Coefficients'!$E$2:$E$41,MATCH($C16&amp;F$2,'Scoring Coefficients'!$A$2:$A$41,0)))^INDEX('Scoring Coefficients'!$F$2:$F$41,MATCH($C16&amp;F$2,'Scoring Coefficients'!$A$2:$A$41,0)))),0),0)</f>
        <v>0</v>
      </c>
      <c r="H16" s="28"/>
      <c r="I16" s="27">
        <f>IF(AND(H16&lt;&gt;0,H16&lt;&gt;"",$D16&lt;&gt;""),IFERROR(INT(INDEX('Scoring Coefficients'!$D$2:$D$41,MATCH($C16&amp;H$2,'Scoring Coefficients'!$A$2:$A$41,0))*((ROUNDDOWN((H16*INDEX('Age Factors'!$C$2:$AJ$28,MATCH(H$2,'Age Factors'!$B$2:$B$28,0),MATCH($C16&amp;IF($D16&lt;30,30,FLOOR($D16/5,1)*5),'Age Factors'!$C$1:$AJ$1,0))),2)-INDEX('Scoring Coefficients'!$E$2:$E$41,MATCH($C16&amp;H$2,'Scoring Coefficients'!$A$2:$A$41,0)))^INDEX('Scoring Coefficients'!$F$2:$F$41,MATCH($C16&amp;H$2,'Scoring Coefficients'!$A$2:$A$41,0)))),0),0)</f>
        <v>0</v>
      </c>
      <c r="J16" s="28"/>
      <c r="K16" s="27">
        <f>IF(AND(J16&lt;&gt;0,J16&lt;&gt;"",$D16&lt;&gt;""),IFERROR(INT(INDEX('Scoring Coefficients'!$D$2:$D$41,MATCH($C16&amp;J$2,'Scoring Coefficients'!$A$2:$A$41,0))*((ROUNDDOWN((J16*INDEX('Age Factors'!$C$2:$AJ$28,MATCH(J$2,'Age Factors'!$B$2:$B$28,0),MATCH($C16&amp;IF($D16&lt;30,30,FLOOR($D16/5,1)*5),'Age Factors'!$C$1:$AJ$1,0))),2)-INDEX('Scoring Coefficients'!$E$2:$E$41,MATCH($C16&amp;J$2,'Scoring Coefficients'!$A$2:$A$41,0)))^INDEX('Scoring Coefficients'!$F$2:$F$41,MATCH($C16&amp;J$2,'Scoring Coefficients'!$A$2:$A$41,0)))),0),0)</f>
        <v>0</v>
      </c>
      <c r="L16" s="28"/>
      <c r="M16" s="27">
        <f>IF(AND(L16&lt;&gt;0,L16&lt;&gt;"",$D16&lt;&gt;""),IFERROR(INT(INDEX('Scoring Coefficients'!$D$2:$D$41,MATCH($C16&amp;L$2,'Scoring Coefficients'!$A$2:$A$41,0))*((ROUNDDOWN((L16*INDEX('Age Factors'!$C$2:$AJ$28,MATCH(L$2,'Age Factors'!$B$2:$B$28,0),MATCH($C16&amp;IF($D16&lt;30,30,FLOOR($D16/5,1)*5),'Age Factors'!$C$1:$AJ$1,0))),2)-INDEX('Scoring Coefficients'!$E$2:$E$41,MATCH($C16&amp;L$2,'Scoring Coefficients'!$A$2:$A$41,0)))^INDEX('Scoring Coefficients'!$F$2:$F$41,MATCH($C16&amp;L$2,'Scoring Coefficients'!$A$2:$A$41,0)))),0),0)</f>
        <v>0</v>
      </c>
      <c r="N16" s="28"/>
      <c r="O16" s="27">
        <f>IF(AND(N16&lt;&gt;0,N16&lt;&gt;"",$D16&lt;&gt;""),IFERROR(INT(INDEX('Scoring Coefficients'!$D$2:$D$41,MATCH($C16&amp;N$2,'Scoring Coefficients'!$A$2:$A$41,0))*((ROUNDDOWN((N16*INDEX('Age Factors'!$C$2:$AJ$28,MATCH(N$2,'Age Factors'!$B$2:$B$28,0),MATCH($C16&amp;IF($D16&lt;30,30,FLOOR($D16/5,1)*5),'Age Factors'!$C$1:$AJ$1,0))),2)-INDEX('Scoring Coefficients'!$E$2:$E$41,MATCH($C16&amp;N$2,'Scoring Coefficients'!$A$2:$A$41,0)))^INDEX('Scoring Coefficients'!$F$2:$F$41,MATCH($C16&amp;N$2,'Scoring Coefficients'!$A$2:$A$41,0)))),0),0)</f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22"/>
      <c r="B17" s="22"/>
      <c r="C17" s="24"/>
      <c r="D17" s="24"/>
      <c r="E17" s="25">
        <f t="shared" si="0"/>
        <v>0</v>
      </c>
      <c r="F17" s="26"/>
      <c r="G17" s="27">
        <f>IF(AND(F17&lt;&gt;0,F17&lt;&gt;"",$D17&lt;&gt;""),IFERROR(INT(INDEX('Scoring Coefficients'!$D$2:$D$41,MATCH($C17&amp;F$2,'Scoring Coefficients'!$A$2:$A$41,0))*((ROUNDDOWN((F17*INDEX('Age Factors'!$C$2:$AJ$28,MATCH(F$2,'Age Factors'!$B$2:$B$28,0),MATCH($C17&amp;IF($D17&lt;30,30,FLOOR($D17/5,1)*5),'Age Factors'!$C$1:$AJ$1,0))),2)-INDEX('Scoring Coefficients'!$E$2:$E$41,MATCH($C17&amp;F$2,'Scoring Coefficients'!$A$2:$A$41,0)))^INDEX('Scoring Coefficients'!$F$2:$F$41,MATCH($C17&amp;F$2,'Scoring Coefficients'!$A$2:$A$41,0)))),0),0)</f>
        <v>0</v>
      </c>
      <c r="H17" s="28"/>
      <c r="I17" s="27">
        <f>IF(AND(H17&lt;&gt;0,H17&lt;&gt;"",$D17&lt;&gt;""),IFERROR(INT(INDEX('Scoring Coefficients'!$D$2:$D$41,MATCH($C17&amp;H$2,'Scoring Coefficients'!$A$2:$A$41,0))*((ROUNDDOWN((H17*INDEX('Age Factors'!$C$2:$AJ$28,MATCH(H$2,'Age Factors'!$B$2:$B$28,0),MATCH($C17&amp;IF($D17&lt;30,30,FLOOR($D17/5,1)*5),'Age Factors'!$C$1:$AJ$1,0))),2)-INDEX('Scoring Coefficients'!$E$2:$E$41,MATCH($C17&amp;H$2,'Scoring Coefficients'!$A$2:$A$41,0)))^INDEX('Scoring Coefficients'!$F$2:$F$41,MATCH($C17&amp;H$2,'Scoring Coefficients'!$A$2:$A$41,0)))),0),0)</f>
        <v>0</v>
      </c>
      <c r="J17" s="28"/>
      <c r="K17" s="27">
        <f>IF(AND(J17&lt;&gt;0,J17&lt;&gt;"",$D17&lt;&gt;""),IFERROR(INT(INDEX('Scoring Coefficients'!$D$2:$D$41,MATCH($C17&amp;J$2,'Scoring Coefficients'!$A$2:$A$41,0))*((ROUNDDOWN((J17*INDEX('Age Factors'!$C$2:$AJ$28,MATCH(J$2,'Age Factors'!$B$2:$B$28,0),MATCH($C17&amp;IF($D17&lt;30,30,FLOOR($D17/5,1)*5),'Age Factors'!$C$1:$AJ$1,0))),2)-INDEX('Scoring Coefficients'!$E$2:$E$41,MATCH($C17&amp;J$2,'Scoring Coefficients'!$A$2:$A$41,0)))^INDEX('Scoring Coefficients'!$F$2:$F$41,MATCH($C17&amp;J$2,'Scoring Coefficients'!$A$2:$A$41,0)))),0),0)</f>
        <v>0</v>
      </c>
      <c r="L17" s="28"/>
      <c r="M17" s="27">
        <f>IF(AND(L17&lt;&gt;0,L17&lt;&gt;"",$D17&lt;&gt;""),IFERROR(INT(INDEX('Scoring Coefficients'!$D$2:$D$41,MATCH($C17&amp;L$2,'Scoring Coefficients'!$A$2:$A$41,0))*((ROUNDDOWN((L17*INDEX('Age Factors'!$C$2:$AJ$28,MATCH(L$2,'Age Factors'!$B$2:$B$28,0),MATCH($C17&amp;IF($D17&lt;30,30,FLOOR($D17/5,1)*5),'Age Factors'!$C$1:$AJ$1,0))),2)-INDEX('Scoring Coefficients'!$E$2:$E$41,MATCH($C17&amp;L$2,'Scoring Coefficients'!$A$2:$A$41,0)))^INDEX('Scoring Coefficients'!$F$2:$F$41,MATCH($C17&amp;L$2,'Scoring Coefficients'!$A$2:$A$41,0)))),0),0)</f>
        <v>0</v>
      </c>
      <c r="N17" s="28"/>
      <c r="O17" s="27">
        <f>IF(AND(N17&lt;&gt;0,N17&lt;&gt;"",$D17&lt;&gt;""),IFERROR(INT(INDEX('Scoring Coefficients'!$D$2:$D$41,MATCH($C17&amp;N$2,'Scoring Coefficients'!$A$2:$A$41,0))*((ROUNDDOWN((N17*INDEX('Age Factors'!$C$2:$AJ$28,MATCH(N$2,'Age Factors'!$B$2:$B$28,0),MATCH($C17&amp;IF($D17&lt;30,30,FLOOR($D17/5,1)*5),'Age Factors'!$C$1:$AJ$1,0))),2)-INDEX('Scoring Coefficients'!$E$2:$E$41,MATCH($C17&amp;N$2,'Scoring Coefficients'!$A$2:$A$41,0)))^INDEX('Scoring Coefficients'!$F$2:$F$41,MATCH($C17&amp;N$2,'Scoring Coefficients'!$A$2:$A$41,0)))),0),0)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22"/>
      <c r="B18" s="22"/>
      <c r="C18" s="24"/>
      <c r="D18" s="24"/>
      <c r="E18" s="25">
        <f t="shared" si="0"/>
        <v>0</v>
      </c>
      <c r="F18" s="26"/>
      <c r="G18" s="27">
        <f>IF(AND(F18&lt;&gt;0,F18&lt;&gt;"",$D18&lt;&gt;""),IFERROR(INT(INDEX('Scoring Coefficients'!$D$2:$D$41,MATCH($C18&amp;F$2,'Scoring Coefficients'!$A$2:$A$41,0))*((ROUNDDOWN((F18*INDEX('Age Factors'!$C$2:$AJ$28,MATCH(F$2,'Age Factors'!$B$2:$B$28,0),MATCH($C18&amp;IF($D18&lt;30,30,FLOOR($D18/5,1)*5),'Age Factors'!$C$1:$AJ$1,0))),2)-INDEX('Scoring Coefficients'!$E$2:$E$41,MATCH($C18&amp;F$2,'Scoring Coefficients'!$A$2:$A$41,0)))^INDEX('Scoring Coefficients'!$F$2:$F$41,MATCH($C18&amp;F$2,'Scoring Coefficients'!$A$2:$A$41,0)))),0),0)</f>
        <v>0</v>
      </c>
      <c r="H18" s="28"/>
      <c r="I18" s="27">
        <f>IF(AND(H18&lt;&gt;0,H18&lt;&gt;"",$D18&lt;&gt;""),IFERROR(INT(INDEX('Scoring Coefficients'!$D$2:$D$41,MATCH($C18&amp;H$2,'Scoring Coefficients'!$A$2:$A$41,0))*((ROUNDDOWN((H18*INDEX('Age Factors'!$C$2:$AJ$28,MATCH(H$2,'Age Factors'!$B$2:$B$28,0),MATCH($C18&amp;IF($D18&lt;30,30,FLOOR($D18/5,1)*5),'Age Factors'!$C$1:$AJ$1,0))),2)-INDEX('Scoring Coefficients'!$E$2:$E$41,MATCH($C18&amp;H$2,'Scoring Coefficients'!$A$2:$A$41,0)))^INDEX('Scoring Coefficients'!$F$2:$F$41,MATCH($C18&amp;H$2,'Scoring Coefficients'!$A$2:$A$41,0)))),0),0)</f>
        <v>0</v>
      </c>
      <c r="J18" s="28"/>
      <c r="K18" s="27">
        <f>IF(AND(J18&lt;&gt;0,J18&lt;&gt;"",$D18&lt;&gt;""),IFERROR(INT(INDEX('Scoring Coefficients'!$D$2:$D$41,MATCH($C18&amp;J$2,'Scoring Coefficients'!$A$2:$A$41,0))*((ROUNDDOWN((J18*INDEX('Age Factors'!$C$2:$AJ$28,MATCH(J$2,'Age Factors'!$B$2:$B$28,0),MATCH($C18&amp;IF($D18&lt;30,30,FLOOR($D18/5,1)*5),'Age Factors'!$C$1:$AJ$1,0))),2)-INDEX('Scoring Coefficients'!$E$2:$E$41,MATCH($C18&amp;J$2,'Scoring Coefficients'!$A$2:$A$41,0)))^INDEX('Scoring Coefficients'!$F$2:$F$41,MATCH($C18&amp;J$2,'Scoring Coefficients'!$A$2:$A$41,0)))),0),0)</f>
        <v>0</v>
      </c>
      <c r="L18" s="28"/>
      <c r="M18" s="27">
        <f>IF(AND(L18&lt;&gt;0,L18&lt;&gt;"",$D18&lt;&gt;""),IFERROR(INT(INDEX('Scoring Coefficients'!$D$2:$D$41,MATCH($C18&amp;L$2,'Scoring Coefficients'!$A$2:$A$41,0))*((ROUNDDOWN((L18*INDEX('Age Factors'!$C$2:$AJ$28,MATCH(L$2,'Age Factors'!$B$2:$B$28,0),MATCH($C18&amp;IF($D18&lt;30,30,FLOOR($D18/5,1)*5),'Age Factors'!$C$1:$AJ$1,0))),2)-INDEX('Scoring Coefficients'!$E$2:$E$41,MATCH($C18&amp;L$2,'Scoring Coefficients'!$A$2:$A$41,0)))^INDEX('Scoring Coefficients'!$F$2:$F$41,MATCH($C18&amp;L$2,'Scoring Coefficients'!$A$2:$A$41,0)))),0),0)</f>
        <v>0</v>
      </c>
      <c r="N18" s="28"/>
      <c r="O18" s="27">
        <f>IF(AND(N18&lt;&gt;0,N18&lt;&gt;"",$D18&lt;&gt;""),IFERROR(INT(INDEX('Scoring Coefficients'!$D$2:$D$41,MATCH($C18&amp;N$2,'Scoring Coefficients'!$A$2:$A$41,0))*((ROUNDDOWN((N18*INDEX('Age Factors'!$C$2:$AJ$28,MATCH(N$2,'Age Factors'!$B$2:$B$28,0),MATCH($C18&amp;IF($D18&lt;30,30,FLOOR($D18/5,1)*5),'Age Factors'!$C$1:$AJ$1,0))),2)-INDEX('Scoring Coefficients'!$E$2:$E$41,MATCH($C18&amp;N$2,'Scoring Coefficients'!$A$2:$A$41,0)))^INDEX('Scoring Coefficients'!$F$2:$F$41,MATCH($C18&amp;N$2,'Scoring Coefficients'!$A$2:$A$41,0)))),0),0)</f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22"/>
      <c r="B19" s="22"/>
      <c r="C19" s="24"/>
      <c r="D19" s="24"/>
      <c r="E19" s="25">
        <f t="shared" si="0"/>
        <v>0</v>
      </c>
      <c r="F19" s="26"/>
      <c r="G19" s="27">
        <f>IF(AND(F19&lt;&gt;0,F19&lt;&gt;"",$D19&lt;&gt;""),IFERROR(INT(INDEX('Scoring Coefficients'!$D$2:$D$41,MATCH($C19&amp;F$2,'Scoring Coefficients'!$A$2:$A$41,0))*((ROUNDDOWN((F19*INDEX('Age Factors'!$C$2:$AJ$28,MATCH(F$2,'Age Factors'!$B$2:$B$28,0),MATCH($C19&amp;IF($D19&lt;30,30,FLOOR($D19/5,1)*5),'Age Factors'!$C$1:$AJ$1,0))),2)-INDEX('Scoring Coefficients'!$E$2:$E$41,MATCH($C19&amp;F$2,'Scoring Coefficients'!$A$2:$A$41,0)))^INDEX('Scoring Coefficients'!$F$2:$F$41,MATCH($C19&amp;F$2,'Scoring Coefficients'!$A$2:$A$41,0)))),0),0)</f>
        <v>0</v>
      </c>
      <c r="H19" s="28"/>
      <c r="I19" s="27">
        <f>IF(AND(H19&lt;&gt;0,H19&lt;&gt;"",$D19&lt;&gt;""),IFERROR(INT(INDEX('Scoring Coefficients'!$D$2:$D$41,MATCH($C19&amp;H$2,'Scoring Coefficients'!$A$2:$A$41,0))*((ROUNDDOWN((H19*INDEX('Age Factors'!$C$2:$AJ$28,MATCH(H$2,'Age Factors'!$B$2:$B$28,0),MATCH($C19&amp;IF($D19&lt;30,30,FLOOR($D19/5,1)*5),'Age Factors'!$C$1:$AJ$1,0))),2)-INDEX('Scoring Coefficients'!$E$2:$E$41,MATCH($C19&amp;H$2,'Scoring Coefficients'!$A$2:$A$41,0)))^INDEX('Scoring Coefficients'!$F$2:$F$41,MATCH($C19&amp;H$2,'Scoring Coefficients'!$A$2:$A$41,0)))),0),0)</f>
        <v>0</v>
      </c>
      <c r="J19" s="28"/>
      <c r="K19" s="27">
        <f>IF(AND(J19&lt;&gt;0,J19&lt;&gt;"",$D19&lt;&gt;""),IFERROR(INT(INDEX('Scoring Coefficients'!$D$2:$D$41,MATCH($C19&amp;J$2,'Scoring Coefficients'!$A$2:$A$41,0))*((ROUNDDOWN((J19*INDEX('Age Factors'!$C$2:$AJ$28,MATCH(J$2,'Age Factors'!$B$2:$B$28,0),MATCH($C19&amp;IF($D19&lt;30,30,FLOOR($D19/5,1)*5),'Age Factors'!$C$1:$AJ$1,0))),2)-INDEX('Scoring Coefficients'!$E$2:$E$41,MATCH($C19&amp;J$2,'Scoring Coefficients'!$A$2:$A$41,0)))^INDEX('Scoring Coefficients'!$F$2:$F$41,MATCH($C19&amp;J$2,'Scoring Coefficients'!$A$2:$A$41,0)))),0),0)</f>
        <v>0</v>
      </c>
      <c r="L19" s="28"/>
      <c r="M19" s="27">
        <f>IF(AND(L19&lt;&gt;0,L19&lt;&gt;"",$D19&lt;&gt;""),IFERROR(INT(INDEX('Scoring Coefficients'!$D$2:$D$41,MATCH($C19&amp;L$2,'Scoring Coefficients'!$A$2:$A$41,0))*((ROUNDDOWN((L19*INDEX('Age Factors'!$C$2:$AJ$28,MATCH(L$2,'Age Factors'!$B$2:$B$28,0),MATCH($C19&amp;IF($D19&lt;30,30,FLOOR($D19/5,1)*5),'Age Factors'!$C$1:$AJ$1,0))),2)-INDEX('Scoring Coefficients'!$E$2:$E$41,MATCH($C19&amp;L$2,'Scoring Coefficients'!$A$2:$A$41,0)))^INDEX('Scoring Coefficients'!$F$2:$F$41,MATCH($C19&amp;L$2,'Scoring Coefficients'!$A$2:$A$41,0)))),0),0)</f>
        <v>0</v>
      </c>
      <c r="N19" s="28"/>
      <c r="O19" s="27">
        <f>IF(AND(N19&lt;&gt;0,N19&lt;&gt;"",$D19&lt;&gt;""),IFERROR(INT(INDEX('Scoring Coefficients'!$D$2:$D$41,MATCH($C19&amp;N$2,'Scoring Coefficients'!$A$2:$A$41,0))*((ROUNDDOWN((N19*INDEX('Age Factors'!$C$2:$AJ$28,MATCH(N$2,'Age Factors'!$B$2:$B$28,0),MATCH($C19&amp;IF($D19&lt;30,30,FLOOR($D19/5,1)*5),'Age Factors'!$C$1:$AJ$1,0))),2)-INDEX('Scoring Coefficients'!$E$2:$E$41,MATCH($C19&amp;N$2,'Scoring Coefficients'!$A$2:$A$41,0)))^INDEX('Scoring Coefficients'!$F$2:$F$41,MATCH($C19&amp;N$2,'Scoring Coefficients'!$A$2:$A$41,0)))),0),0)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22"/>
      <c r="B20" s="22"/>
      <c r="C20" s="24"/>
      <c r="D20" s="24"/>
      <c r="E20" s="25">
        <f t="shared" si="0"/>
        <v>0</v>
      </c>
      <c r="F20" s="26"/>
      <c r="G20" s="27">
        <f>IF(AND(F20&lt;&gt;0,F20&lt;&gt;"",$D20&lt;&gt;""),IFERROR(INT(INDEX('Scoring Coefficients'!$D$2:$D$41,MATCH($C20&amp;F$2,'Scoring Coefficients'!$A$2:$A$41,0))*((ROUNDDOWN((F20*INDEX('Age Factors'!$C$2:$AJ$28,MATCH(F$2,'Age Factors'!$B$2:$B$28,0),MATCH($C20&amp;IF($D20&lt;30,30,FLOOR($D20/5,1)*5),'Age Factors'!$C$1:$AJ$1,0))),2)-INDEX('Scoring Coefficients'!$E$2:$E$41,MATCH($C20&amp;F$2,'Scoring Coefficients'!$A$2:$A$41,0)))^INDEX('Scoring Coefficients'!$F$2:$F$41,MATCH($C20&amp;F$2,'Scoring Coefficients'!$A$2:$A$41,0)))),0),0)</f>
        <v>0</v>
      </c>
      <c r="H20" s="28"/>
      <c r="I20" s="27">
        <f>IF(AND(H20&lt;&gt;0,H20&lt;&gt;"",$D20&lt;&gt;""),IFERROR(INT(INDEX('Scoring Coefficients'!$D$2:$D$41,MATCH($C20&amp;H$2,'Scoring Coefficients'!$A$2:$A$41,0))*((ROUNDDOWN((H20*INDEX('Age Factors'!$C$2:$AJ$28,MATCH(H$2,'Age Factors'!$B$2:$B$28,0),MATCH($C20&amp;IF($D20&lt;30,30,FLOOR($D20/5,1)*5),'Age Factors'!$C$1:$AJ$1,0))),2)-INDEX('Scoring Coefficients'!$E$2:$E$41,MATCH($C20&amp;H$2,'Scoring Coefficients'!$A$2:$A$41,0)))^INDEX('Scoring Coefficients'!$F$2:$F$41,MATCH($C20&amp;H$2,'Scoring Coefficients'!$A$2:$A$41,0)))),0),0)</f>
        <v>0</v>
      </c>
      <c r="J20" s="28"/>
      <c r="K20" s="27">
        <f>IF(AND(J20&lt;&gt;0,J20&lt;&gt;"",$D20&lt;&gt;""),IFERROR(INT(INDEX('Scoring Coefficients'!$D$2:$D$41,MATCH($C20&amp;J$2,'Scoring Coefficients'!$A$2:$A$41,0))*((ROUNDDOWN((J20*INDEX('Age Factors'!$C$2:$AJ$28,MATCH(J$2,'Age Factors'!$B$2:$B$28,0),MATCH($C20&amp;IF($D20&lt;30,30,FLOOR($D20/5,1)*5),'Age Factors'!$C$1:$AJ$1,0))),2)-INDEX('Scoring Coefficients'!$E$2:$E$41,MATCH($C20&amp;J$2,'Scoring Coefficients'!$A$2:$A$41,0)))^INDEX('Scoring Coefficients'!$F$2:$F$41,MATCH($C20&amp;J$2,'Scoring Coefficients'!$A$2:$A$41,0)))),0),0)</f>
        <v>0</v>
      </c>
      <c r="L20" s="28"/>
      <c r="M20" s="27">
        <f>IF(AND(L20&lt;&gt;0,L20&lt;&gt;"",$D20&lt;&gt;""),IFERROR(INT(INDEX('Scoring Coefficients'!$D$2:$D$41,MATCH($C20&amp;L$2,'Scoring Coefficients'!$A$2:$A$41,0))*((ROUNDDOWN((L20*INDEX('Age Factors'!$C$2:$AJ$28,MATCH(L$2,'Age Factors'!$B$2:$B$28,0),MATCH($C20&amp;IF($D20&lt;30,30,FLOOR($D20/5,1)*5),'Age Factors'!$C$1:$AJ$1,0))),2)-INDEX('Scoring Coefficients'!$E$2:$E$41,MATCH($C20&amp;L$2,'Scoring Coefficients'!$A$2:$A$41,0)))^INDEX('Scoring Coefficients'!$F$2:$F$41,MATCH($C20&amp;L$2,'Scoring Coefficients'!$A$2:$A$41,0)))),0),0)</f>
        <v>0</v>
      </c>
      <c r="N20" s="28"/>
      <c r="O20" s="27">
        <f>IF(AND(N20&lt;&gt;0,N20&lt;&gt;"",$D20&lt;&gt;""),IFERROR(INT(INDEX('Scoring Coefficients'!$D$2:$D$41,MATCH($C20&amp;N$2,'Scoring Coefficients'!$A$2:$A$41,0))*((ROUNDDOWN((N20*INDEX('Age Factors'!$C$2:$AJ$28,MATCH(N$2,'Age Factors'!$B$2:$B$28,0),MATCH($C20&amp;IF($D20&lt;30,30,FLOOR($D20/5,1)*5),'Age Factors'!$C$1:$AJ$1,0))),2)-INDEX('Scoring Coefficients'!$E$2:$E$41,MATCH($C20&amp;N$2,'Scoring Coefficients'!$A$2:$A$41,0)))^INDEX('Scoring Coefficients'!$F$2:$F$41,MATCH($C20&amp;N$2,'Scoring Coefficients'!$A$2:$A$41,0)))),0),0)</f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22"/>
      <c r="B21" s="22"/>
      <c r="C21" s="24"/>
      <c r="D21" s="24"/>
      <c r="E21" s="25">
        <f t="shared" si="0"/>
        <v>0</v>
      </c>
      <c r="F21" s="26"/>
      <c r="G21" s="27">
        <f>IF(AND(F21&lt;&gt;0,F21&lt;&gt;"",$D21&lt;&gt;""),IFERROR(INT(INDEX('Scoring Coefficients'!$D$2:$D$41,MATCH($C21&amp;F$2,'Scoring Coefficients'!$A$2:$A$41,0))*((ROUNDDOWN((F21*INDEX('Age Factors'!$C$2:$AJ$28,MATCH(F$2,'Age Factors'!$B$2:$B$28,0),MATCH($C21&amp;IF($D21&lt;30,30,FLOOR($D21/5,1)*5),'Age Factors'!$C$1:$AJ$1,0))),2)-INDEX('Scoring Coefficients'!$E$2:$E$41,MATCH($C21&amp;F$2,'Scoring Coefficients'!$A$2:$A$41,0)))^INDEX('Scoring Coefficients'!$F$2:$F$41,MATCH($C21&amp;F$2,'Scoring Coefficients'!$A$2:$A$41,0)))),0),0)</f>
        <v>0</v>
      </c>
      <c r="H21" s="28"/>
      <c r="I21" s="27">
        <f>IF(AND(H21&lt;&gt;0,H21&lt;&gt;"",$D21&lt;&gt;""),IFERROR(INT(INDEX('Scoring Coefficients'!$D$2:$D$41,MATCH($C21&amp;H$2,'Scoring Coefficients'!$A$2:$A$41,0))*((ROUNDDOWN((H21*INDEX('Age Factors'!$C$2:$AJ$28,MATCH(H$2,'Age Factors'!$B$2:$B$28,0),MATCH($C21&amp;IF($D21&lt;30,30,FLOOR($D21/5,1)*5),'Age Factors'!$C$1:$AJ$1,0))),2)-INDEX('Scoring Coefficients'!$E$2:$E$41,MATCH($C21&amp;H$2,'Scoring Coefficients'!$A$2:$A$41,0)))^INDEX('Scoring Coefficients'!$F$2:$F$41,MATCH($C21&amp;H$2,'Scoring Coefficients'!$A$2:$A$41,0)))),0),0)</f>
        <v>0</v>
      </c>
      <c r="J21" s="28"/>
      <c r="K21" s="27">
        <f>IF(AND(J21&lt;&gt;0,J21&lt;&gt;"",$D21&lt;&gt;""),IFERROR(INT(INDEX('Scoring Coefficients'!$D$2:$D$41,MATCH($C21&amp;J$2,'Scoring Coefficients'!$A$2:$A$41,0))*((ROUNDDOWN((J21*INDEX('Age Factors'!$C$2:$AJ$28,MATCH(J$2,'Age Factors'!$B$2:$B$28,0),MATCH($C21&amp;IF($D21&lt;30,30,FLOOR($D21/5,1)*5),'Age Factors'!$C$1:$AJ$1,0))),2)-INDEX('Scoring Coefficients'!$E$2:$E$41,MATCH($C21&amp;J$2,'Scoring Coefficients'!$A$2:$A$41,0)))^INDEX('Scoring Coefficients'!$F$2:$F$41,MATCH($C21&amp;J$2,'Scoring Coefficients'!$A$2:$A$41,0)))),0),0)</f>
        <v>0</v>
      </c>
      <c r="L21" s="28"/>
      <c r="M21" s="27">
        <f>IF(AND(L21&lt;&gt;0,L21&lt;&gt;"",$D21&lt;&gt;""),IFERROR(INT(INDEX('Scoring Coefficients'!$D$2:$D$41,MATCH($C21&amp;L$2,'Scoring Coefficients'!$A$2:$A$41,0))*((ROUNDDOWN((L21*INDEX('Age Factors'!$C$2:$AJ$28,MATCH(L$2,'Age Factors'!$B$2:$B$28,0),MATCH($C21&amp;IF($D21&lt;30,30,FLOOR($D21/5,1)*5),'Age Factors'!$C$1:$AJ$1,0))),2)-INDEX('Scoring Coefficients'!$E$2:$E$41,MATCH($C21&amp;L$2,'Scoring Coefficients'!$A$2:$A$41,0)))^INDEX('Scoring Coefficients'!$F$2:$F$41,MATCH($C21&amp;L$2,'Scoring Coefficients'!$A$2:$A$41,0)))),0),0)</f>
        <v>0</v>
      </c>
      <c r="N21" s="28"/>
      <c r="O21" s="27">
        <f>IF(AND(N21&lt;&gt;0,N21&lt;&gt;"",$D21&lt;&gt;""),IFERROR(INT(INDEX('Scoring Coefficients'!$D$2:$D$41,MATCH($C21&amp;N$2,'Scoring Coefficients'!$A$2:$A$41,0))*((ROUNDDOWN((N21*INDEX('Age Factors'!$C$2:$AJ$28,MATCH(N$2,'Age Factors'!$B$2:$B$28,0),MATCH($C21&amp;IF($D21&lt;30,30,FLOOR($D21/5,1)*5),'Age Factors'!$C$1:$AJ$1,0))),2)-INDEX('Scoring Coefficients'!$E$2:$E$41,MATCH($C21&amp;N$2,'Scoring Coefficients'!$A$2:$A$41,0)))^INDEX('Scoring Coefficients'!$F$2:$F$41,MATCH($C21&amp;N$2,'Scoring Coefficients'!$A$2:$A$41,0)))),0),0)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22"/>
      <c r="B22" s="22"/>
      <c r="C22" s="24"/>
      <c r="D22" s="24"/>
      <c r="E22" s="25">
        <f t="shared" si="0"/>
        <v>0</v>
      </c>
      <c r="F22" s="26"/>
      <c r="G22" s="27">
        <f>IF(AND(F22&lt;&gt;0,F22&lt;&gt;"",$D22&lt;&gt;""),IFERROR(INT(INDEX('Scoring Coefficients'!$D$2:$D$41,MATCH($C22&amp;F$2,'Scoring Coefficients'!$A$2:$A$41,0))*((ROUNDDOWN((F22*INDEX('Age Factors'!$C$2:$AJ$28,MATCH(F$2,'Age Factors'!$B$2:$B$28,0),MATCH($C22&amp;IF($D22&lt;30,30,FLOOR($D22/5,1)*5),'Age Factors'!$C$1:$AJ$1,0))),2)-INDEX('Scoring Coefficients'!$E$2:$E$41,MATCH($C22&amp;F$2,'Scoring Coefficients'!$A$2:$A$41,0)))^INDEX('Scoring Coefficients'!$F$2:$F$41,MATCH($C22&amp;F$2,'Scoring Coefficients'!$A$2:$A$41,0)))),0),0)</f>
        <v>0</v>
      </c>
      <c r="H22" s="28"/>
      <c r="I22" s="27">
        <f>IF(AND(H22&lt;&gt;0,H22&lt;&gt;"",$D22&lt;&gt;""),IFERROR(INT(INDEX('Scoring Coefficients'!$D$2:$D$41,MATCH($C22&amp;H$2,'Scoring Coefficients'!$A$2:$A$41,0))*((ROUNDDOWN((H22*INDEX('Age Factors'!$C$2:$AJ$28,MATCH(H$2,'Age Factors'!$B$2:$B$28,0),MATCH($C22&amp;IF($D22&lt;30,30,FLOOR($D22/5,1)*5),'Age Factors'!$C$1:$AJ$1,0))),2)-INDEX('Scoring Coefficients'!$E$2:$E$41,MATCH($C22&amp;H$2,'Scoring Coefficients'!$A$2:$A$41,0)))^INDEX('Scoring Coefficients'!$F$2:$F$41,MATCH($C22&amp;H$2,'Scoring Coefficients'!$A$2:$A$41,0)))),0),0)</f>
        <v>0</v>
      </c>
      <c r="J22" s="28"/>
      <c r="K22" s="27">
        <f>IF(AND(J22&lt;&gt;0,J22&lt;&gt;"",$D22&lt;&gt;""),IFERROR(INT(INDEX('Scoring Coefficients'!$D$2:$D$41,MATCH($C22&amp;J$2,'Scoring Coefficients'!$A$2:$A$41,0))*((ROUNDDOWN((J22*INDEX('Age Factors'!$C$2:$AJ$28,MATCH(J$2,'Age Factors'!$B$2:$B$28,0),MATCH($C22&amp;IF($D22&lt;30,30,FLOOR($D22/5,1)*5),'Age Factors'!$C$1:$AJ$1,0))),2)-INDEX('Scoring Coefficients'!$E$2:$E$41,MATCH($C22&amp;J$2,'Scoring Coefficients'!$A$2:$A$41,0)))^INDEX('Scoring Coefficients'!$F$2:$F$41,MATCH($C22&amp;J$2,'Scoring Coefficients'!$A$2:$A$41,0)))),0),0)</f>
        <v>0</v>
      </c>
      <c r="L22" s="28"/>
      <c r="M22" s="27">
        <f>IF(AND(L22&lt;&gt;0,L22&lt;&gt;"",$D22&lt;&gt;""),IFERROR(INT(INDEX('Scoring Coefficients'!$D$2:$D$41,MATCH($C22&amp;L$2,'Scoring Coefficients'!$A$2:$A$41,0))*((ROUNDDOWN((L22*INDEX('Age Factors'!$C$2:$AJ$28,MATCH(L$2,'Age Factors'!$B$2:$B$28,0),MATCH($C22&amp;IF($D22&lt;30,30,FLOOR($D22/5,1)*5),'Age Factors'!$C$1:$AJ$1,0))),2)-INDEX('Scoring Coefficients'!$E$2:$E$41,MATCH($C22&amp;L$2,'Scoring Coefficients'!$A$2:$A$41,0)))^INDEX('Scoring Coefficients'!$F$2:$F$41,MATCH($C22&amp;L$2,'Scoring Coefficients'!$A$2:$A$41,0)))),0),0)</f>
        <v>0</v>
      </c>
      <c r="N22" s="28"/>
      <c r="O22" s="27">
        <f>IF(AND(N22&lt;&gt;0,N22&lt;&gt;"",$D22&lt;&gt;""),IFERROR(INT(INDEX('Scoring Coefficients'!$D$2:$D$41,MATCH($C22&amp;N$2,'Scoring Coefficients'!$A$2:$A$41,0))*((ROUNDDOWN((N22*INDEX('Age Factors'!$C$2:$AJ$28,MATCH(N$2,'Age Factors'!$B$2:$B$28,0),MATCH($C22&amp;IF($D22&lt;30,30,FLOOR($D22/5,1)*5),'Age Factors'!$C$1:$AJ$1,0))),2)-INDEX('Scoring Coefficients'!$E$2:$E$41,MATCH($C22&amp;N$2,'Scoring Coefficients'!$A$2:$A$41,0)))^INDEX('Scoring Coefficients'!$F$2:$F$41,MATCH($C22&amp;N$2,'Scoring Coefficients'!$A$2:$A$41,0)))),0),0)</f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22"/>
      <c r="B23" s="22"/>
      <c r="C23" s="24"/>
      <c r="D23" s="24"/>
      <c r="E23" s="25">
        <f t="shared" si="0"/>
        <v>0</v>
      </c>
      <c r="F23" s="26"/>
      <c r="G23" s="27">
        <f>IF(AND(F23&lt;&gt;0,F23&lt;&gt;"",$D23&lt;&gt;""),IFERROR(INT(INDEX('Scoring Coefficients'!$D$2:$D$41,MATCH($C23&amp;F$2,'Scoring Coefficients'!$A$2:$A$41,0))*((ROUNDDOWN((F23*INDEX('Age Factors'!$C$2:$AJ$28,MATCH(F$2,'Age Factors'!$B$2:$B$28,0),MATCH($C23&amp;IF($D23&lt;30,30,FLOOR($D23/5,1)*5),'Age Factors'!$C$1:$AJ$1,0))),2)-INDEX('Scoring Coefficients'!$E$2:$E$41,MATCH($C23&amp;F$2,'Scoring Coefficients'!$A$2:$A$41,0)))^INDEX('Scoring Coefficients'!$F$2:$F$41,MATCH($C23&amp;F$2,'Scoring Coefficients'!$A$2:$A$41,0)))),0),0)</f>
        <v>0</v>
      </c>
      <c r="H23" s="28"/>
      <c r="I23" s="27">
        <f>IF(AND(H23&lt;&gt;0,H23&lt;&gt;"",$D23&lt;&gt;""),IFERROR(INT(INDEX('Scoring Coefficients'!$D$2:$D$41,MATCH($C23&amp;H$2,'Scoring Coefficients'!$A$2:$A$41,0))*((ROUNDDOWN((H23*INDEX('Age Factors'!$C$2:$AJ$28,MATCH(H$2,'Age Factors'!$B$2:$B$28,0),MATCH($C23&amp;IF($D23&lt;30,30,FLOOR($D23/5,1)*5),'Age Factors'!$C$1:$AJ$1,0))),2)-INDEX('Scoring Coefficients'!$E$2:$E$41,MATCH($C23&amp;H$2,'Scoring Coefficients'!$A$2:$A$41,0)))^INDEX('Scoring Coefficients'!$F$2:$F$41,MATCH($C23&amp;H$2,'Scoring Coefficients'!$A$2:$A$41,0)))),0),0)</f>
        <v>0</v>
      </c>
      <c r="J23" s="28"/>
      <c r="K23" s="27">
        <f>IF(AND(J23&lt;&gt;0,J23&lt;&gt;"",$D23&lt;&gt;""),IFERROR(INT(INDEX('Scoring Coefficients'!$D$2:$D$41,MATCH($C23&amp;J$2,'Scoring Coefficients'!$A$2:$A$41,0))*((ROUNDDOWN((J23*INDEX('Age Factors'!$C$2:$AJ$28,MATCH(J$2,'Age Factors'!$B$2:$B$28,0),MATCH($C23&amp;IF($D23&lt;30,30,FLOOR($D23/5,1)*5),'Age Factors'!$C$1:$AJ$1,0))),2)-INDEX('Scoring Coefficients'!$E$2:$E$41,MATCH($C23&amp;J$2,'Scoring Coefficients'!$A$2:$A$41,0)))^INDEX('Scoring Coefficients'!$F$2:$F$41,MATCH($C23&amp;J$2,'Scoring Coefficients'!$A$2:$A$41,0)))),0),0)</f>
        <v>0</v>
      </c>
      <c r="L23" s="28"/>
      <c r="M23" s="27">
        <f>IF(AND(L23&lt;&gt;0,L23&lt;&gt;"",$D23&lt;&gt;""),IFERROR(INT(INDEX('Scoring Coefficients'!$D$2:$D$41,MATCH($C23&amp;L$2,'Scoring Coefficients'!$A$2:$A$41,0))*((ROUNDDOWN((L23*INDEX('Age Factors'!$C$2:$AJ$28,MATCH(L$2,'Age Factors'!$B$2:$B$28,0),MATCH($C23&amp;IF($D23&lt;30,30,FLOOR($D23/5,1)*5),'Age Factors'!$C$1:$AJ$1,0))),2)-INDEX('Scoring Coefficients'!$E$2:$E$41,MATCH($C23&amp;L$2,'Scoring Coefficients'!$A$2:$A$41,0)))^INDEX('Scoring Coefficients'!$F$2:$F$41,MATCH($C23&amp;L$2,'Scoring Coefficients'!$A$2:$A$41,0)))),0),0)</f>
        <v>0</v>
      </c>
      <c r="N23" s="28"/>
      <c r="O23" s="27">
        <f>IF(AND(N23&lt;&gt;0,N23&lt;&gt;"",$D23&lt;&gt;""),IFERROR(INT(INDEX('Scoring Coefficients'!$D$2:$D$41,MATCH($C23&amp;N$2,'Scoring Coefficients'!$A$2:$A$41,0))*((ROUNDDOWN((N23*INDEX('Age Factors'!$C$2:$AJ$28,MATCH(N$2,'Age Factors'!$B$2:$B$28,0),MATCH($C23&amp;IF($D23&lt;30,30,FLOOR($D23/5,1)*5),'Age Factors'!$C$1:$AJ$1,0))),2)-INDEX('Scoring Coefficients'!$E$2:$E$41,MATCH($C23&amp;N$2,'Scoring Coefficients'!$A$2:$A$41,0)))^INDEX('Scoring Coefficients'!$F$2:$F$41,MATCH($C23&amp;N$2,'Scoring Coefficients'!$A$2:$A$41,0)))),0),0)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22"/>
      <c r="B24" s="22"/>
      <c r="C24" s="24"/>
      <c r="D24" s="24"/>
      <c r="E24" s="25">
        <f t="shared" si="0"/>
        <v>0</v>
      </c>
      <c r="F24" s="26"/>
      <c r="G24" s="27">
        <f>IF(AND(F24&lt;&gt;0,F24&lt;&gt;"",$D24&lt;&gt;""),IFERROR(INT(INDEX('Scoring Coefficients'!$D$2:$D$41,MATCH($C24&amp;F$2,'Scoring Coefficients'!$A$2:$A$41,0))*((ROUNDDOWN((F24*INDEX('Age Factors'!$C$2:$AJ$28,MATCH(F$2,'Age Factors'!$B$2:$B$28,0),MATCH($C24&amp;IF($D24&lt;30,30,FLOOR($D24/5,1)*5),'Age Factors'!$C$1:$AJ$1,0))),2)-INDEX('Scoring Coefficients'!$E$2:$E$41,MATCH($C24&amp;F$2,'Scoring Coefficients'!$A$2:$A$41,0)))^INDEX('Scoring Coefficients'!$F$2:$F$41,MATCH($C24&amp;F$2,'Scoring Coefficients'!$A$2:$A$41,0)))),0),0)</f>
        <v>0</v>
      </c>
      <c r="H24" s="28"/>
      <c r="I24" s="27">
        <f>IF(AND(H24&lt;&gt;0,H24&lt;&gt;"",$D24&lt;&gt;""),IFERROR(INT(INDEX('Scoring Coefficients'!$D$2:$D$41,MATCH($C24&amp;H$2,'Scoring Coefficients'!$A$2:$A$41,0))*((ROUNDDOWN((H24*INDEX('Age Factors'!$C$2:$AJ$28,MATCH(H$2,'Age Factors'!$B$2:$B$28,0),MATCH($C24&amp;IF($D24&lt;30,30,FLOOR($D24/5,1)*5),'Age Factors'!$C$1:$AJ$1,0))),2)-INDEX('Scoring Coefficients'!$E$2:$E$41,MATCH($C24&amp;H$2,'Scoring Coefficients'!$A$2:$A$41,0)))^INDEX('Scoring Coefficients'!$F$2:$F$41,MATCH($C24&amp;H$2,'Scoring Coefficients'!$A$2:$A$41,0)))),0),0)</f>
        <v>0</v>
      </c>
      <c r="J24" s="28"/>
      <c r="K24" s="27">
        <f>IF(AND(J24&lt;&gt;0,J24&lt;&gt;"",$D24&lt;&gt;""),IFERROR(INT(INDEX('Scoring Coefficients'!$D$2:$D$41,MATCH($C24&amp;J$2,'Scoring Coefficients'!$A$2:$A$41,0))*((ROUNDDOWN((J24*INDEX('Age Factors'!$C$2:$AJ$28,MATCH(J$2,'Age Factors'!$B$2:$B$28,0),MATCH($C24&amp;IF($D24&lt;30,30,FLOOR($D24/5,1)*5),'Age Factors'!$C$1:$AJ$1,0))),2)-INDEX('Scoring Coefficients'!$E$2:$E$41,MATCH($C24&amp;J$2,'Scoring Coefficients'!$A$2:$A$41,0)))^INDEX('Scoring Coefficients'!$F$2:$F$41,MATCH($C24&amp;J$2,'Scoring Coefficients'!$A$2:$A$41,0)))),0),0)</f>
        <v>0</v>
      </c>
      <c r="L24" s="28"/>
      <c r="M24" s="27">
        <f>IF(AND(L24&lt;&gt;0,L24&lt;&gt;"",$D24&lt;&gt;""),IFERROR(INT(INDEX('Scoring Coefficients'!$D$2:$D$41,MATCH($C24&amp;L$2,'Scoring Coefficients'!$A$2:$A$41,0))*((ROUNDDOWN((L24*INDEX('Age Factors'!$C$2:$AJ$28,MATCH(L$2,'Age Factors'!$B$2:$B$28,0),MATCH($C24&amp;IF($D24&lt;30,30,FLOOR($D24/5,1)*5),'Age Factors'!$C$1:$AJ$1,0))),2)-INDEX('Scoring Coefficients'!$E$2:$E$41,MATCH($C24&amp;L$2,'Scoring Coefficients'!$A$2:$A$41,0)))^INDEX('Scoring Coefficients'!$F$2:$F$41,MATCH($C24&amp;L$2,'Scoring Coefficients'!$A$2:$A$41,0)))),0),0)</f>
        <v>0</v>
      </c>
      <c r="N24" s="28"/>
      <c r="O24" s="27">
        <f>IF(AND(N24&lt;&gt;0,N24&lt;&gt;"",$D24&lt;&gt;""),IFERROR(INT(INDEX('Scoring Coefficients'!$D$2:$D$41,MATCH($C24&amp;N$2,'Scoring Coefficients'!$A$2:$A$41,0))*((ROUNDDOWN((N24*INDEX('Age Factors'!$C$2:$AJ$28,MATCH(N$2,'Age Factors'!$B$2:$B$28,0),MATCH($C24&amp;IF($D24&lt;30,30,FLOOR($D24/5,1)*5),'Age Factors'!$C$1:$AJ$1,0))),2)-INDEX('Scoring Coefficients'!$E$2:$E$41,MATCH($C24&amp;N$2,'Scoring Coefficients'!$A$2:$A$41,0)))^INDEX('Scoring Coefficients'!$F$2:$F$41,MATCH($C24&amp;N$2,'Scoring Coefficients'!$A$2:$A$41,0)))),0),0)</f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22"/>
      <c r="B25" s="22"/>
      <c r="C25" s="24"/>
      <c r="D25" s="24"/>
      <c r="E25" s="25">
        <f t="shared" si="0"/>
        <v>0</v>
      </c>
      <c r="F25" s="26"/>
      <c r="G25" s="27">
        <f>IF(AND(F25&lt;&gt;0,F25&lt;&gt;"",$D25&lt;&gt;""),IFERROR(INT(INDEX('Scoring Coefficients'!$D$2:$D$41,MATCH($C25&amp;F$2,'Scoring Coefficients'!$A$2:$A$41,0))*((ROUNDDOWN((F25*INDEX('Age Factors'!$C$2:$AJ$28,MATCH(F$2,'Age Factors'!$B$2:$B$28,0),MATCH($C25&amp;IF($D25&lt;30,30,FLOOR($D25/5,1)*5),'Age Factors'!$C$1:$AJ$1,0))),2)-INDEX('Scoring Coefficients'!$E$2:$E$41,MATCH($C25&amp;F$2,'Scoring Coefficients'!$A$2:$A$41,0)))^INDEX('Scoring Coefficients'!$F$2:$F$41,MATCH($C25&amp;F$2,'Scoring Coefficients'!$A$2:$A$41,0)))),0),0)</f>
        <v>0</v>
      </c>
      <c r="H25" s="28"/>
      <c r="I25" s="27">
        <f>IF(AND(H25&lt;&gt;0,H25&lt;&gt;"",$D25&lt;&gt;""),IFERROR(INT(INDEX('Scoring Coefficients'!$D$2:$D$41,MATCH($C25&amp;H$2,'Scoring Coefficients'!$A$2:$A$41,0))*((ROUNDDOWN((H25*INDEX('Age Factors'!$C$2:$AJ$28,MATCH(H$2,'Age Factors'!$B$2:$B$28,0),MATCH($C25&amp;IF($D25&lt;30,30,FLOOR($D25/5,1)*5),'Age Factors'!$C$1:$AJ$1,0))),2)-INDEX('Scoring Coefficients'!$E$2:$E$41,MATCH($C25&amp;H$2,'Scoring Coefficients'!$A$2:$A$41,0)))^INDEX('Scoring Coefficients'!$F$2:$F$41,MATCH($C25&amp;H$2,'Scoring Coefficients'!$A$2:$A$41,0)))),0),0)</f>
        <v>0</v>
      </c>
      <c r="J25" s="28"/>
      <c r="K25" s="27">
        <f>IF(AND(J25&lt;&gt;0,J25&lt;&gt;"",$D25&lt;&gt;""),IFERROR(INT(INDEX('Scoring Coefficients'!$D$2:$D$41,MATCH($C25&amp;J$2,'Scoring Coefficients'!$A$2:$A$41,0))*((ROUNDDOWN((J25*INDEX('Age Factors'!$C$2:$AJ$28,MATCH(J$2,'Age Factors'!$B$2:$B$28,0),MATCH($C25&amp;IF($D25&lt;30,30,FLOOR($D25/5,1)*5),'Age Factors'!$C$1:$AJ$1,0))),2)-INDEX('Scoring Coefficients'!$E$2:$E$41,MATCH($C25&amp;J$2,'Scoring Coefficients'!$A$2:$A$41,0)))^INDEX('Scoring Coefficients'!$F$2:$F$41,MATCH($C25&amp;J$2,'Scoring Coefficients'!$A$2:$A$41,0)))),0),0)</f>
        <v>0</v>
      </c>
      <c r="L25" s="28"/>
      <c r="M25" s="27">
        <f>IF(AND(L25&lt;&gt;0,L25&lt;&gt;"",$D25&lt;&gt;""),IFERROR(INT(INDEX('Scoring Coefficients'!$D$2:$D$41,MATCH($C25&amp;L$2,'Scoring Coefficients'!$A$2:$A$41,0))*((ROUNDDOWN((L25*INDEX('Age Factors'!$C$2:$AJ$28,MATCH(L$2,'Age Factors'!$B$2:$B$28,0),MATCH($C25&amp;IF($D25&lt;30,30,FLOOR($D25/5,1)*5),'Age Factors'!$C$1:$AJ$1,0))),2)-INDEX('Scoring Coefficients'!$E$2:$E$41,MATCH($C25&amp;L$2,'Scoring Coefficients'!$A$2:$A$41,0)))^INDEX('Scoring Coefficients'!$F$2:$F$41,MATCH($C25&amp;L$2,'Scoring Coefficients'!$A$2:$A$41,0)))),0),0)</f>
        <v>0</v>
      </c>
      <c r="N25" s="28"/>
      <c r="O25" s="27">
        <f>IF(AND(N25&lt;&gt;0,N25&lt;&gt;"",$D25&lt;&gt;""),IFERROR(INT(INDEX('Scoring Coefficients'!$D$2:$D$41,MATCH($C25&amp;N$2,'Scoring Coefficients'!$A$2:$A$41,0))*((ROUNDDOWN((N25*INDEX('Age Factors'!$C$2:$AJ$28,MATCH(N$2,'Age Factors'!$B$2:$B$28,0),MATCH($C25&amp;IF($D25&lt;30,30,FLOOR($D25/5,1)*5),'Age Factors'!$C$1:$AJ$1,0))),2)-INDEX('Scoring Coefficients'!$E$2:$E$41,MATCH($C25&amp;N$2,'Scoring Coefficients'!$A$2:$A$41,0)))^INDEX('Scoring Coefficients'!$F$2:$F$41,MATCH($C25&amp;N$2,'Scoring Coefficients'!$A$2:$A$41,0)))),0),0)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22"/>
      <c r="B26" s="30"/>
      <c r="C26" s="24"/>
      <c r="D26" s="24"/>
      <c r="E26" s="25">
        <f t="shared" si="0"/>
        <v>0</v>
      </c>
      <c r="F26" s="26"/>
      <c r="G26" s="27">
        <f>IF(AND(F26&lt;&gt;0,F26&lt;&gt;"",$D26&lt;&gt;""),IFERROR(INT(INDEX('Scoring Coefficients'!$D$2:$D$41,MATCH($C26&amp;F$2,'Scoring Coefficients'!$A$2:$A$41,0))*((ROUNDDOWN((F26*INDEX('Age Factors'!$C$2:$AJ$28,MATCH(F$2,'Age Factors'!$B$2:$B$28,0),MATCH($C26&amp;IF($D26&lt;30,30,FLOOR($D26/5,1)*5),'Age Factors'!$C$1:$AJ$1,0))),2)-INDEX('Scoring Coefficients'!$E$2:$E$41,MATCH($C26&amp;F$2,'Scoring Coefficients'!$A$2:$A$41,0)))^INDEX('Scoring Coefficients'!$F$2:$F$41,MATCH($C26&amp;F$2,'Scoring Coefficients'!$A$2:$A$41,0)))),0),0)</f>
        <v>0</v>
      </c>
      <c r="H26" s="28"/>
      <c r="I26" s="27">
        <f>IF(AND(H26&lt;&gt;0,H26&lt;&gt;"",$D26&lt;&gt;""),IFERROR(INT(INDEX('Scoring Coefficients'!$D$2:$D$41,MATCH($C26&amp;H$2,'Scoring Coefficients'!$A$2:$A$41,0))*((ROUNDDOWN((H26*INDEX('Age Factors'!$C$2:$AJ$28,MATCH(H$2,'Age Factors'!$B$2:$B$28,0),MATCH($C26&amp;IF($D26&lt;30,30,FLOOR($D26/5,1)*5),'Age Factors'!$C$1:$AJ$1,0))),2)-INDEX('Scoring Coefficients'!$E$2:$E$41,MATCH($C26&amp;H$2,'Scoring Coefficients'!$A$2:$A$41,0)))^INDEX('Scoring Coefficients'!$F$2:$F$41,MATCH($C26&amp;H$2,'Scoring Coefficients'!$A$2:$A$41,0)))),0),0)</f>
        <v>0</v>
      </c>
      <c r="J26" s="28"/>
      <c r="K26" s="27">
        <f>IF(AND(J26&lt;&gt;0,J26&lt;&gt;"",$D26&lt;&gt;""),IFERROR(INT(INDEX('Scoring Coefficients'!$D$2:$D$41,MATCH($C26&amp;J$2,'Scoring Coefficients'!$A$2:$A$41,0))*((ROUNDDOWN((J26*INDEX('Age Factors'!$C$2:$AJ$28,MATCH(J$2,'Age Factors'!$B$2:$B$28,0),MATCH($C26&amp;IF($D26&lt;30,30,FLOOR($D26/5,1)*5),'Age Factors'!$C$1:$AJ$1,0))),2)-INDEX('Scoring Coefficients'!$E$2:$E$41,MATCH($C26&amp;J$2,'Scoring Coefficients'!$A$2:$A$41,0)))^INDEX('Scoring Coefficients'!$F$2:$F$41,MATCH($C26&amp;J$2,'Scoring Coefficients'!$A$2:$A$41,0)))),0),0)</f>
        <v>0</v>
      </c>
      <c r="L26" s="28"/>
      <c r="M26" s="27">
        <f>IF(AND(L26&lt;&gt;0,L26&lt;&gt;"",$D26&lt;&gt;""),IFERROR(INT(INDEX('Scoring Coefficients'!$D$2:$D$41,MATCH($C26&amp;L$2,'Scoring Coefficients'!$A$2:$A$41,0))*((ROUNDDOWN((L26*INDEX('Age Factors'!$C$2:$AJ$28,MATCH(L$2,'Age Factors'!$B$2:$B$28,0),MATCH($C26&amp;IF($D26&lt;30,30,FLOOR($D26/5,1)*5),'Age Factors'!$C$1:$AJ$1,0))),2)-INDEX('Scoring Coefficients'!$E$2:$E$41,MATCH($C26&amp;L$2,'Scoring Coefficients'!$A$2:$A$41,0)))^INDEX('Scoring Coefficients'!$F$2:$F$41,MATCH($C26&amp;L$2,'Scoring Coefficients'!$A$2:$A$41,0)))),0),0)</f>
        <v>0</v>
      </c>
      <c r="N26" s="28"/>
      <c r="O26" s="27">
        <f>IF(AND(N26&lt;&gt;0,N26&lt;&gt;"",$D26&lt;&gt;""),IFERROR(INT(INDEX('Scoring Coefficients'!$D$2:$D$41,MATCH($C26&amp;N$2,'Scoring Coefficients'!$A$2:$A$41,0))*((ROUNDDOWN((N26*INDEX('Age Factors'!$C$2:$AJ$28,MATCH(N$2,'Age Factors'!$B$2:$B$28,0),MATCH($C26&amp;IF($D26&lt;30,30,FLOOR($D26/5,1)*5),'Age Factors'!$C$1:$AJ$1,0))),2)-INDEX('Scoring Coefficients'!$E$2:$E$41,MATCH($C26&amp;N$2,'Scoring Coefficients'!$A$2:$A$41,0)))^INDEX('Scoring Coefficients'!$F$2:$F$41,MATCH($C26&amp;N$2,'Scoring Coefficients'!$A$2:$A$41,0)))),0),0)</f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22"/>
      <c r="B27" s="22"/>
      <c r="C27" s="24"/>
      <c r="D27" s="24"/>
      <c r="E27" s="25">
        <f t="shared" si="0"/>
        <v>0</v>
      </c>
      <c r="F27" s="26"/>
      <c r="G27" s="27">
        <f>IF(AND(F27&lt;&gt;0,F27&lt;&gt;"",$D27&lt;&gt;""),IFERROR(INT(INDEX('Scoring Coefficients'!$D$2:$D$41,MATCH($C27&amp;F$2,'Scoring Coefficients'!$A$2:$A$41,0))*((ROUNDDOWN((F27*INDEX('Age Factors'!$C$2:$AJ$28,MATCH(F$2,'Age Factors'!$B$2:$B$28,0),MATCH($C27&amp;IF($D27&lt;30,30,FLOOR($D27/5,1)*5),'Age Factors'!$C$1:$AJ$1,0))),2)-INDEX('Scoring Coefficients'!$E$2:$E$41,MATCH($C27&amp;F$2,'Scoring Coefficients'!$A$2:$A$41,0)))^INDEX('Scoring Coefficients'!$F$2:$F$41,MATCH($C27&amp;F$2,'Scoring Coefficients'!$A$2:$A$41,0)))),0),0)</f>
        <v>0</v>
      </c>
      <c r="H27" s="28"/>
      <c r="I27" s="27">
        <f>IF(AND(H27&lt;&gt;0,H27&lt;&gt;"",$D27&lt;&gt;""),IFERROR(INT(INDEX('Scoring Coefficients'!$D$2:$D$41,MATCH($C27&amp;H$2,'Scoring Coefficients'!$A$2:$A$41,0))*((ROUNDDOWN((H27*INDEX('Age Factors'!$C$2:$AJ$28,MATCH(H$2,'Age Factors'!$B$2:$B$28,0),MATCH($C27&amp;IF($D27&lt;30,30,FLOOR($D27/5,1)*5),'Age Factors'!$C$1:$AJ$1,0))),2)-INDEX('Scoring Coefficients'!$E$2:$E$41,MATCH($C27&amp;H$2,'Scoring Coefficients'!$A$2:$A$41,0)))^INDEX('Scoring Coefficients'!$F$2:$F$41,MATCH($C27&amp;H$2,'Scoring Coefficients'!$A$2:$A$41,0)))),0),0)</f>
        <v>0</v>
      </c>
      <c r="J27" s="28"/>
      <c r="K27" s="27">
        <f>IF(AND(J27&lt;&gt;0,J27&lt;&gt;"",$D27&lt;&gt;""),IFERROR(INT(INDEX('Scoring Coefficients'!$D$2:$D$41,MATCH($C27&amp;J$2,'Scoring Coefficients'!$A$2:$A$41,0))*((ROUNDDOWN((J27*INDEX('Age Factors'!$C$2:$AJ$28,MATCH(J$2,'Age Factors'!$B$2:$B$28,0),MATCH($C27&amp;IF($D27&lt;30,30,FLOOR($D27/5,1)*5),'Age Factors'!$C$1:$AJ$1,0))),2)-INDEX('Scoring Coefficients'!$E$2:$E$41,MATCH($C27&amp;J$2,'Scoring Coefficients'!$A$2:$A$41,0)))^INDEX('Scoring Coefficients'!$F$2:$F$41,MATCH($C27&amp;J$2,'Scoring Coefficients'!$A$2:$A$41,0)))),0),0)</f>
        <v>0</v>
      </c>
      <c r="L27" s="28"/>
      <c r="M27" s="27">
        <f>IF(AND(L27&lt;&gt;0,L27&lt;&gt;"",$D27&lt;&gt;""),IFERROR(INT(INDEX('Scoring Coefficients'!$D$2:$D$41,MATCH($C27&amp;L$2,'Scoring Coefficients'!$A$2:$A$41,0))*((ROUNDDOWN((L27*INDEX('Age Factors'!$C$2:$AJ$28,MATCH(L$2,'Age Factors'!$B$2:$B$28,0),MATCH($C27&amp;IF($D27&lt;30,30,FLOOR($D27/5,1)*5),'Age Factors'!$C$1:$AJ$1,0))),2)-INDEX('Scoring Coefficients'!$E$2:$E$41,MATCH($C27&amp;L$2,'Scoring Coefficients'!$A$2:$A$41,0)))^INDEX('Scoring Coefficients'!$F$2:$F$41,MATCH($C27&amp;L$2,'Scoring Coefficients'!$A$2:$A$41,0)))),0),0)</f>
        <v>0</v>
      </c>
      <c r="N27" s="28"/>
      <c r="O27" s="27">
        <f>IF(AND(N27&lt;&gt;0,N27&lt;&gt;"",$D27&lt;&gt;""),IFERROR(INT(INDEX('Scoring Coefficients'!$D$2:$D$41,MATCH($C27&amp;N$2,'Scoring Coefficients'!$A$2:$A$41,0))*((ROUNDDOWN((N27*INDEX('Age Factors'!$C$2:$AJ$28,MATCH(N$2,'Age Factors'!$B$2:$B$28,0),MATCH($C27&amp;IF($D27&lt;30,30,FLOOR($D27/5,1)*5),'Age Factors'!$C$1:$AJ$1,0))),2)-INDEX('Scoring Coefficients'!$E$2:$E$41,MATCH($C27&amp;N$2,'Scoring Coefficients'!$A$2:$A$41,0)))^INDEX('Scoring Coefficients'!$F$2:$F$41,MATCH($C27&amp;N$2,'Scoring Coefficients'!$A$2:$A$41,0)))),0),0)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22"/>
      <c r="B28" s="22"/>
      <c r="C28" s="24"/>
      <c r="D28" s="24"/>
      <c r="E28" s="25">
        <f t="shared" si="0"/>
        <v>0</v>
      </c>
      <c r="F28" s="26"/>
      <c r="G28" s="27">
        <f>IF(AND(F28&lt;&gt;0,F28&lt;&gt;"",$D28&lt;&gt;""),IFERROR(INT(INDEX('Scoring Coefficients'!$D$2:$D$41,MATCH($C28&amp;F$2,'Scoring Coefficients'!$A$2:$A$41,0))*((ROUNDDOWN((F28*INDEX('Age Factors'!$C$2:$AJ$28,MATCH(F$2,'Age Factors'!$B$2:$B$28,0),MATCH($C28&amp;IF($D28&lt;30,30,FLOOR($D28/5,1)*5),'Age Factors'!$C$1:$AJ$1,0))),2)-INDEX('Scoring Coefficients'!$E$2:$E$41,MATCH($C28&amp;F$2,'Scoring Coefficients'!$A$2:$A$41,0)))^INDEX('Scoring Coefficients'!$F$2:$F$41,MATCH($C28&amp;F$2,'Scoring Coefficients'!$A$2:$A$41,0)))),0),0)</f>
        <v>0</v>
      </c>
      <c r="H28" s="28"/>
      <c r="I28" s="27">
        <f>IF(AND(H28&lt;&gt;0,H28&lt;&gt;"",$D28&lt;&gt;""),IFERROR(INT(INDEX('Scoring Coefficients'!$D$2:$D$41,MATCH($C28&amp;H$2,'Scoring Coefficients'!$A$2:$A$41,0))*((ROUNDDOWN((H28*INDEX('Age Factors'!$C$2:$AJ$28,MATCH(H$2,'Age Factors'!$B$2:$B$28,0),MATCH($C28&amp;IF($D28&lt;30,30,FLOOR($D28/5,1)*5),'Age Factors'!$C$1:$AJ$1,0))),2)-INDEX('Scoring Coefficients'!$E$2:$E$41,MATCH($C28&amp;H$2,'Scoring Coefficients'!$A$2:$A$41,0)))^INDEX('Scoring Coefficients'!$F$2:$F$41,MATCH($C28&amp;H$2,'Scoring Coefficients'!$A$2:$A$41,0)))),0),0)</f>
        <v>0</v>
      </c>
      <c r="J28" s="28"/>
      <c r="K28" s="27">
        <f>IF(AND(J28&lt;&gt;0,J28&lt;&gt;"",$D28&lt;&gt;""),IFERROR(INT(INDEX('Scoring Coefficients'!$D$2:$D$41,MATCH($C28&amp;J$2,'Scoring Coefficients'!$A$2:$A$41,0))*((ROUNDDOWN((J28*INDEX('Age Factors'!$C$2:$AJ$28,MATCH(J$2,'Age Factors'!$B$2:$B$28,0),MATCH($C28&amp;IF($D28&lt;30,30,FLOOR($D28/5,1)*5),'Age Factors'!$C$1:$AJ$1,0))),2)-INDEX('Scoring Coefficients'!$E$2:$E$41,MATCH($C28&amp;J$2,'Scoring Coefficients'!$A$2:$A$41,0)))^INDEX('Scoring Coefficients'!$F$2:$F$41,MATCH($C28&amp;J$2,'Scoring Coefficients'!$A$2:$A$41,0)))),0),0)</f>
        <v>0</v>
      </c>
      <c r="L28" s="28"/>
      <c r="M28" s="27">
        <f>IF(AND(L28&lt;&gt;0,L28&lt;&gt;"",$D28&lt;&gt;""),IFERROR(INT(INDEX('Scoring Coefficients'!$D$2:$D$41,MATCH($C28&amp;L$2,'Scoring Coefficients'!$A$2:$A$41,0))*((ROUNDDOWN((L28*INDEX('Age Factors'!$C$2:$AJ$28,MATCH(L$2,'Age Factors'!$B$2:$B$28,0),MATCH($C28&amp;IF($D28&lt;30,30,FLOOR($D28/5,1)*5),'Age Factors'!$C$1:$AJ$1,0))),2)-INDEX('Scoring Coefficients'!$E$2:$E$41,MATCH($C28&amp;L$2,'Scoring Coefficients'!$A$2:$A$41,0)))^INDEX('Scoring Coefficients'!$F$2:$F$41,MATCH($C28&amp;L$2,'Scoring Coefficients'!$A$2:$A$41,0)))),0),0)</f>
        <v>0</v>
      </c>
      <c r="N28" s="28"/>
      <c r="O28" s="27">
        <f>IF(AND(N28&lt;&gt;0,N28&lt;&gt;"",$D28&lt;&gt;""),IFERROR(INT(INDEX('Scoring Coefficients'!$D$2:$D$41,MATCH($C28&amp;N$2,'Scoring Coefficients'!$A$2:$A$41,0))*((ROUNDDOWN((N28*INDEX('Age Factors'!$C$2:$AJ$28,MATCH(N$2,'Age Factors'!$B$2:$B$28,0),MATCH($C28&amp;IF($D28&lt;30,30,FLOOR($D28/5,1)*5),'Age Factors'!$C$1:$AJ$1,0))),2)-INDEX('Scoring Coefficients'!$E$2:$E$41,MATCH($C28&amp;N$2,'Scoring Coefficients'!$A$2:$A$41,0)))^INDEX('Scoring Coefficients'!$F$2:$F$41,MATCH($C28&amp;N$2,'Scoring Coefficients'!$A$2:$A$41,0)))),0),0)</f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22"/>
      <c r="B29" s="22"/>
      <c r="C29" s="24"/>
      <c r="D29" s="24"/>
      <c r="E29" s="25">
        <f t="shared" si="0"/>
        <v>0</v>
      </c>
      <c r="F29" s="26"/>
      <c r="G29" s="27">
        <f>IF(AND(F29&lt;&gt;0,F29&lt;&gt;"",$D29&lt;&gt;""),IFERROR(INT(INDEX('Scoring Coefficients'!$D$2:$D$41,MATCH($C29&amp;F$2,'Scoring Coefficients'!$A$2:$A$41,0))*((ROUNDDOWN((F29*INDEX('Age Factors'!$C$2:$AJ$28,MATCH(F$2,'Age Factors'!$B$2:$B$28,0),MATCH($C29&amp;IF($D29&lt;30,30,FLOOR($D29/5,1)*5),'Age Factors'!$C$1:$AJ$1,0))),2)-INDEX('Scoring Coefficients'!$E$2:$E$41,MATCH($C29&amp;F$2,'Scoring Coefficients'!$A$2:$A$41,0)))^INDEX('Scoring Coefficients'!$F$2:$F$41,MATCH($C29&amp;F$2,'Scoring Coefficients'!$A$2:$A$41,0)))),0),0)</f>
        <v>0</v>
      </c>
      <c r="H29" s="28"/>
      <c r="I29" s="27">
        <f>IF(AND(H29&lt;&gt;0,H29&lt;&gt;"",$D29&lt;&gt;""),IFERROR(INT(INDEX('Scoring Coefficients'!$D$2:$D$41,MATCH($C29&amp;H$2,'Scoring Coefficients'!$A$2:$A$41,0))*((ROUNDDOWN((H29*INDEX('Age Factors'!$C$2:$AJ$28,MATCH(H$2,'Age Factors'!$B$2:$B$28,0),MATCH($C29&amp;IF($D29&lt;30,30,FLOOR($D29/5,1)*5),'Age Factors'!$C$1:$AJ$1,0))),2)-INDEX('Scoring Coefficients'!$E$2:$E$41,MATCH($C29&amp;H$2,'Scoring Coefficients'!$A$2:$A$41,0)))^INDEX('Scoring Coefficients'!$F$2:$F$41,MATCH($C29&amp;H$2,'Scoring Coefficients'!$A$2:$A$41,0)))),0),0)</f>
        <v>0</v>
      </c>
      <c r="J29" s="28"/>
      <c r="K29" s="27">
        <f>IF(AND(J29&lt;&gt;0,J29&lt;&gt;"",$D29&lt;&gt;""),IFERROR(INT(INDEX('Scoring Coefficients'!$D$2:$D$41,MATCH($C29&amp;J$2,'Scoring Coefficients'!$A$2:$A$41,0))*((ROUNDDOWN((J29*INDEX('Age Factors'!$C$2:$AJ$28,MATCH(J$2,'Age Factors'!$B$2:$B$28,0),MATCH($C29&amp;IF($D29&lt;30,30,FLOOR($D29/5,1)*5),'Age Factors'!$C$1:$AJ$1,0))),2)-INDEX('Scoring Coefficients'!$E$2:$E$41,MATCH($C29&amp;J$2,'Scoring Coefficients'!$A$2:$A$41,0)))^INDEX('Scoring Coefficients'!$F$2:$F$41,MATCH($C29&amp;J$2,'Scoring Coefficients'!$A$2:$A$41,0)))),0),0)</f>
        <v>0</v>
      </c>
      <c r="L29" s="28"/>
      <c r="M29" s="27">
        <f>IF(AND(L29&lt;&gt;0,L29&lt;&gt;"",$D29&lt;&gt;""),IFERROR(INT(INDEX('Scoring Coefficients'!$D$2:$D$41,MATCH($C29&amp;L$2,'Scoring Coefficients'!$A$2:$A$41,0))*((ROUNDDOWN((L29*INDEX('Age Factors'!$C$2:$AJ$28,MATCH(L$2,'Age Factors'!$B$2:$B$28,0),MATCH($C29&amp;IF($D29&lt;30,30,FLOOR($D29/5,1)*5),'Age Factors'!$C$1:$AJ$1,0))),2)-INDEX('Scoring Coefficients'!$E$2:$E$41,MATCH($C29&amp;L$2,'Scoring Coefficients'!$A$2:$A$41,0)))^INDEX('Scoring Coefficients'!$F$2:$F$41,MATCH($C29&amp;L$2,'Scoring Coefficients'!$A$2:$A$41,0)))),0),0)</f>
        <v>0</v>
      </c>
      <c r="N29" s="28"/>
      <c r="O29" s="27">
        <f>IF(AND(N29&lt;&gt;0,N29&lt;&gt;"",$D29&lt;&gt;""),IFERROR(INT(INDEX('Scoring Coefficients'!$D$2:$D$41,MATCH($C29&amp;N$2,'Scoring Coefficients'!$A$2:$A$41,0))*((ROUNDDOWN((N29*INDEX('Age Factors'!$C$2:$AJ$28,MATCH(N$2,'Age Factors'!$B$2:$B$28,0),MATCH($C29&amp;IF($D29&lt;30,30,FLOOR($D29/5,1)*5),'Age Factors'!$C$1:$AJ$1,0))),2)-INDEX('Scoring Coefficients'!$E$2:$E$41,MATCH($C29&amp;N$2,'Scoring Coefficients'!$A$2:$A$41,0)))^INDEX('Scoring Coefficients'!$F$2:$F$41,MATCH($C29&amp;N$2,'Scoring Coefficients'!$A$2:$A$41,0)))),0),0)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22"/>
      <c r="B30" s="22"/>
      <c r="C30" s="24"/>
      <c r="D30" s="24"/>
      <c r="E30" s="25">
        <f t="shared" si="0"/>
        <v>0</v>
      </c>
      <c r="F30" s="26"/>
      <c r="G30" s="27">
        <f>IF(AND(F30&lt;&gt;0,F30&lt;&gt;"",$D30&lt;&gt;""),IFERROR(INT(INDEX('Scoring Coefficients'!$D$2:$D$41,MATCH($C30&amp;F$2,'Scoring Coefficients'!$A$2:$A$41,0))*((ROUNDDOWN((F30*INDEX('Age Factors'!$C$2:$AJ$28,MATCH(F$2,'Age Factors'!$B$2:$B$28,0),MATCH($C30&amp;IF($D30&lt;30,30,FLOOR($D30/5,1)*5),'Age Factors'!$C$1:$AJ$1,0))),2)-INDEX('Scoring Coefficients'!$E$2:$E$41,MATCH($C30&amp;F$2,'Scoring Coefficients'!$A$2:$A$41,0)))^INDEX('Scoring Coefficients'!$F$2:$F$41,MATCH($C30&amp;F$2,'Scoring Coefficients'!$A$2:$A$41,0)))),0),0)</f>
        <v>0</v>
      </c>
      <c r="H30" s="28"/>
      <c r="I30" s="27">
        <f>IF(AND(H30&lt;&gt;0,H30&lt;&gt;"",$D30&lt;&gt;""),IFERROR(INT(INDEX('Scoring Coefficients'!$D$2:$D$41,MATCH($C30&amp;H$2,'Scoring Coefficients'!$A$2:$A$41,0))*((ROUNDDOWN((H30*INDEX('Age Factors'!$C$2:$AJ$28,MATCH(H$2,'Age Factors'!$B$2:$B$28,0),MATCH($C30&amp;IF($D30&lt;30,30,FLOOR($D30/5,1)*5),'Age Factors'!$C$1:$AJ$1,0))),2)-INDEX('Scoring Coefficients'!$E$2:$E$41,MATCH($C30&amp;H$2,'Scoring Coefficients'!$A$2:$A$41,0)))^INDEX('Scoring Coefficients'!$F$2:$F$41,MATCH($C30&amp;H$2,'Scoring Coefficients'!$A$2:$A$41,0)))),0),0)</f>
        <v>0</v>
      </c>
      <c r="J30" s="28"/>
      <c r="K30" s="27">
        <f>IF(AND(J30&lt;&gt;0,J30&lt;&gt;"",$D30&lt;&gt;""),IFERROR(INT(INDEX('Scoring Coefficients'!$D$2:$D$41,MATCH($C30&amp;J$2,'Scoring Coefficients'!$A$2:$A$41,0))*((ROUNDDOWN((J30*INDEX('Age Factors'!$C$2:$AJ$28,MATCH(J$2,'Age Factors'!$B$2:$B$28,0),MATCH($C30&amp;IF($D30&lt;30,30,FLOOR($D30/5,1)*5),'Age Factors'!$C$1:$AJ$1,0))),2)-INDEX('Scoring Coefficients'!$E$2:$E$41,MATCH($C30&amp;J$2,'Scoring Coefficients'!$A$2:$A$41,0)))^INDEX('Scoring Coefficients'!$F$2:$F$41,MATCH($C30&amp;J$2,'Scoring Coefficients'!$A$2:$A$41,0)))),0),0)</f>
        <v>0</v>
      </c>
      <c r="L30" s="28"/>
      <c r="M30" s="27">
        <f>IF(AND(L30&lt;&gt;0,L30&lt;&gt;"",$D30&lt;&gt;""),IFERROR(INT(INDEX('Scoring Coefficients'!$D$2:$D$41,MATCH($C30&amp;L$2,'Scoring Coefficients'!$A$2:$A$41,0))*((ROUNDDOWN((L30*INDEX('Age Factors'!$C$2:$AJ$28,MATCH(L$2,'Age Factors'!$B$2:$B$28,0),MATCH($C30&amp;IF($D30&lt;30,30,FLOOR($D30/5,1)*5),'Age Factors'!$C$1:$AJ$1,0))),2)-INDEX('Scoring Coefficients'!$E$2:$E$41,MATCH($C30&amp;L$2,'Scoring Coefficients'!$A$2:$A$41,0)))^INDEX('Scoring Coefficients'!$F$2:$F$41,MATCH($C30&amp;L$2,'Scoring Coefficients'!$A$2:$A$41,0)))),0),0)</f>
        <v>0</v>
      </c>
      <c r="N30" s="28"/>
      <c r="O30" s="27">
        <f>IF(AND(N30&lt;&gt;0,N30&lt;&gt;"",$D30&lt;&gt;""),IFERROR(INT(INDEX('Scoring Coefficients'!$D$2:$D$41,MATCH($C30&amp;N$2,'Scoring Coefficients'!$A$2:$A$41,0))*((ROUNDDOWN((N30*INDEX('Age Factors'!$C$2:$AJ$28,MATCH(N$2,'Age Factors'!$B$2:$B$28,0),MATCH($C30&amp;IF($D30&lt;30,30,FLOOR($D30/5,1)*5),'Age Factors'!$C$1:$AJ$1,0))),2)-INDEX('Scoring Coefficients'!$E$2:$E$41,MATCH($C30&amp;N$2,'Scoring Coefficients'!$A$2:$A$41,0)))^INDEX('Scoring Coefficients'!$F$2:$F$41,MATCH($C30&amp;N$2,'Scoring Coefficients'!$A$2:$A$41,0)))),0),0)</f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22"/>
      <c r="B31" s="22"/>
      <c r="C31" s="24"/>
      <c r="D31" s="24"/>
      <c r="E31" s="25">
        <f t="shared" si="0"/>
        <v>0</v>
      </c>
      <c r="F31" s="26"/>
      <c r="G31" s="27">
        <f>IF(AND(F31&lt;&gt;0,F31&lt;&gt;"",$D31&lt;&gt;""),IFERROR(INT(INDEX('Scoring Coefficients'!$D$2:$D$41,MATCH($C31&amp;F$2,'Scoring Coefficients'!$A$2:$A$41,0))*((ROUNDDOWN((F31*INDEX('Age Factors'!$C$2:$AJ$28,MATCH(F$2,'Age Factors'!$B$2:$B$28,0),MATCH($C31&amp;IF($D31&lt;30,30,FLOOR($D31/5,1)*5),'Age Factors'!$C$1:$AJ$1,0))),2)-INDEX('Scoring Coefficients'!$E$2:$E$41,MATCH($C31&amp;F$2,'Scoring Coefficients'!$A$2:$A$41,0)))^INDEX('Scoring Coefficients'!$F$2:$F$41,MATCH($C31&amp;F$2,'Scoring Coefficients'!$A$2:$A$41,0)))),0),0)</f>
        <v>0</v>
      </c>
      <c r="H31" s="28"/>
      <c r="I31" s="27">
        <f>IF(AND(H31&lt;&gt;0,H31&lt;&gt;"",$D31&lt;&gt;""),IFERROR(INT(INDEX('Scoring Coefficients'!$D$2:$D$41,MATCH($C31&amp;H$2,'Scoring Coefficients'!$A$2:$A$41,0))*((ROUNDDOWN((H31*INDEX('Age Factors'!$C$2:$AJ$28,MATCH(H$2,'Age Factors'!$B$2:$B$28,0),MATCH($C31&amp;IF($D31&lt;30,30,FLOOR($D31/5,1)*5),'Age Factors'!$C$1:$AJ$1,0))),2)-INDEX('Scoring Coefficients'!$E$2:$E$41,MATCH($C31&amp;H$2,'Scoring Coefficients'!$A$2:$A$41,0)))^INDEX('Scoring Coefficients'!$F$2:$F$41,MATCH($C31&amp;H$2,'Scoring Coefficients'!$A$2:$A$41,0)))),0),0)</f>
        <v>0</v>
      </c>
      <c r="J31" s="28"/>
      <c r="K31" s="27">
        <f>IF(AND(J31&lt;&gt;0,J31&lt;&gt;"",$D31&lt;&gt;""),IFERROR(INT(INDEX('Scoring Coefficients'!$D$2:$D$41,MATCH($C31&amp;J$2,'Scoring Coefficients'!$A$2:$A$41,0))*((ROUNDDOWN((J31*INDEX('Age Factors'!$C$2:$AJ$28,MATCH(J$2,'Age Factors'!$B$2:$B$28,0),MATCH($C31&amp;IF($D31&lt;30,30,FLOOR($D31/5,1)*5),'Age Factors'!$C$1:$AJ$1,0))),2)-INDEX('Scoring Coefficients'!$E$2:$E$41,MATCH($C31&amp;J$2,'Scoring Coefficients'!$A$2:$A$41,0)))^INDEX('Scoring Coefficients'!$F$2:$F$41,MATCH($C31&amp;J$2,'Scoring Coefficients'!$A$2:$A$41,0)))),0),0)</f>
        <v>0</v>
      </c>
      <c r="L31" s="28"/>
      <c r="M31" s="27">
        <f>IF(AND(L31&lt;&gt;0,L31&lt;&gt;"",$D31&lt;&gt;""),IFERROR(INT(INDEX('Scoring Coefficients'!$D$2:$D$41,MATCH($C31&amp;L$2,'Scoring Coefficients'!$A$2:$A$41,0))*((ROUNDDOWN((L31*INDEX('Age Factors'!$C$2:$AJ$28,MATCH(L$2,'Age Factors'!$B$2:$B$28,0),MATCH($C31&amp;IF($D31&lt;30,30,FLOOR($D31/5,1)*5),'Age Factors'!$C$1:$AJ$1,0))),2)-INDEX('Scoring Coefficients'!$E$2:$E$41,MATCH($C31&amp;L$2,'Scoring Coefficients'!$A$2:$A$41,0)))^INDEX('Scoring Coefficients'!$F$2:$F$41,MATCH($C31&amp;L$2,'Scoring Coefficients'!$A$2:$A$41,0)))),0),0)</f>
        <v>0</v>
      </c>
      <c r="N31" s="28"/>
      <c r="O31" s="27">
        <f>IF(AND(N31&lt;&gt;0,N31&lt;&gt;"",$D31&lt;&gt;""),IFERROR(INT(INDEX('Scoring Coefficients'!$D$2:$D$41,MATCH($C31&amp;N$2,'Scoring Coefficients'!$A$2:$A$41,0))*((ROUNDDOWN((N31*INDEX('Age Factors'!$C$2:$AJ$28,MATCH(N$2,'Age Factors'!$B$2:$B$28,0),MATCH($C31&amp;IF($D31&lt;30,30,FLOOR($D31/5,1)*5),'Age Factors'!$C$1:$AJ$1,0))),2)-INDEX('Scoring Coefficients'!$E$2:$E$41,MATCH($C31&amp;N$2,'Scoring Coefficients'!$A$2:$A$41,0)))^INDEX('Scoring Coefficients'!$F$2:$F$41,MATCH($C31&amp;N$2,'Scoring Coefficients'!$A$2:$A$41,0)))),0),0)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22"/>
      <c r="B32" s="22"/>
      <c r="C32" s="24"/>
      <c r="D32" s="24"/>
      <c r="E32" s="25">
        <f t="shared" si="0"/>
        <v>0</v>
      </c>
      <c r="F32" s="26"/>
      <c r="G32" s="27">
        <f>IF(AND(F32&lt;&gt;0,F32&lt;&gt;"",$D32&lt;&gt;""),IFERROR(INT(INDEX('Scoring Coefficients'!$D$2:$D$41,MATCH($C32&amp;F$2,'Scoring Coefficients'!$A$2:$A$41,0))*((ROUNDDOWN((F32*INDEX('Age Factors'!$C$2:$AJ$28,MATCH(F$2,'Age Factors'!$B$2:$B$28,0),MATCH($C32&amp;IF($D32&lt;30,30,FLOOR($D32/5,1)*5),'Age Factors'!$C$1:$AJ$1,0))),2)-INDEX('Scoring Coefficients'!$E$2:$E$41,MATCH($C32&amp;F$2,'Scoring Coefficients'!$A$2:$A$41,0)))^INDEX('Scoring Coefficients'!$F$2:$F$41,MATCH($C32&amp;F$2,'Scoring Coefficients'!$A$2:$A$41,0)))),0),0)</f>
        <v>0</v>
      </c>
      <c r="H32" s="28"/>
      <c r="I32" s="27">
        <f>IF(AND(H32&lt;&gt;0,H32&lt;&gt;"",$D32&lt;&gt;""),IFERROR(INT(INDEX('Scoring Coefficients'!$D$2:$D$41,MATCH($C32&amp;H$2,'Scoring Coefficients'!$A$2:$A$41,0))*((ROUNDDOWN((H32*INDEX('Age Factors'!$C$2:$AJ$28,MATCH(H$2,'Age Factors'!$B$2:$B$28,0),MATCH($C32&amp;IF($D32&lt;30,30,FLOOR($D32/5,1)*5),'Age Factors'!$C$1:$AJ$1,0))),2)-INDEX('Scoring Coefficients'!$E$2:$E$41,MATCH($C32&amp;H$2,'Scoring Coefficients'!$A$2:$A$41,0)))^INDEX('Scoring Coefficients'!$F$2:$F$41,MATCH($C32&amp;H$2,'Scoring Coefficients'!$A$2:$A$41,0)))),0),0)</f>
        <v>0</v>
      </c>
      <c r="J32" s="28"/>
      <c r="K32" s="27">
        <f>IF(AND(J32&lt;&gt;0,J32&lt;&gt;"",$D32&lt;&gt;""),IFERROR(INT(INDEX('Scoring Coefficients'!$D$2:$D$41,MATCH($C32&amp;J$2,'Scoring Coefficients'!$A$2:$A$41,0))*((ROUNDDOWN((J32*INDEX('Age Factors'!$C$2:$AJ$28,MATCH(J$2,'Age Factors'!$B$2:$B$28,0),MATCH($C32&amp;IF($D32&lt;30,30,FLOOR($D32/5,1)*5),'Age Factors'!$C$1:$AJ$1,0))),2)-INDEX('Scoring Coefficients'!$E$2:$E$41,MATCH($C32&amp;J$2,'Scoring Coefficients'!$A$2:$A$41,0)))^INDEX('Scoring Coefficients'!$F$2:$F$41,MATCH($C32&amp;J$2,'Scoring Coefficients'!$A$2:$A$41,0)))),0),0)</f>
        <v>0</v>
      </c>
      <c r="L32" s="28"/>
      <c r="M32" s="27">
        <f>IF(AND(L32&lt;&gt;0,L32&lt;&gt;"",$D32&lt;&gt;""),IFERROR(INT(INDEX('Scoring Coefficients'!$D$2:$D$41,MATCH($C32&amp;L$2,'Scoring Coefficients'!$A$2:$A$41,0))*((ROUNDDOWN((L32*INDEX('Age Factors'!$C$2:$AJ$28,MATCH(L$2,'Age Factors'!$B$2:$B$28,0),MATCH($C32&amp;IF($D32&lt;30,30,FLOOR($D32/5,1)*5),'Age Factors'!$C$1:$AJ$1,0))),2)-INDEX('Scoring Coefficients'!$E$2:$E$41,MATCH($C32&amp;L$2,'Scoring Coefficients'!$A$2:$A$41,0)))^INDEX('Scoring Coefficients'!$F$2:$F$41,MATCH($C32&amp;L$2,'Scoring Coefficients'!$A$2:$A$41,0)))),0),0)</f>
        <v>0</v>
      </c>
      <c r="N32" s="28"/>
      <c r="O32" s="27">
        <f>IF(AND(N32&lt;&gt;0,N32&lt;&gt;"",$D32&lt;&gt;""),IFERROR(INT(INDEX('Scoring Coefficients'!$D$2:$D$41,MATCH($C32&amp;N$2,'Scoring Coefficients'!$A$2:$A$41,0))*((ROUNDDOWN((N32*INDEX('Age Factors'!$C$2:$AJ$28,MATCH(N$2,'Age Factors'!$B$2:$B$28,0),MATCH($C32&amp;IF($D32&lt;30,30,FLOOR($D32/5,1)*5),'Age Factors'!$C$1:$AJ$1,0))),2)-INDEX('Scoring Coefficients'!$E$2:$E$41,MATCH($C32&amp;N$2,'Scoring Coefficients'!$A$2:$A$41,0)))^INDEX('Scoring Coefficients'!$F$2:$F$41,MATCH($C32&amp;N$2,'Scoring Coefficients'!$A$2:$A$41,0)))),0),0)</f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22"/>
      <c r="B33" s="22"/>
      <c r="C33" s="24"/>
      <c r="D33" s="24"/>
      <c r="E33" s="25">
        <f t="shared" si="0"/>
        <v>0</v>
      </c>
      <c r="F33" s="26"/>
      <c r="G33" s="27">
        <f>IF(AND(F33&lt;&gt;0,F33&lt;&gt;"",$D33&lt;&gt;""),IFERROR(INT(INDEX('Scoring Coefficients'!$D$2:$D$41,MATCH($C33&amp;F$2,'Scoring Coefficients'!$A$2:$A$41,0))*((ROUNDDOWN((F33*INDEX('Age Factors'!$C$2:$AJ$28,MATCH(F$2,'Age Factors'!$B$2:$B$28,0),MATCH($C33&amp;IF($D33&lt;30,30,FLOOR($D33/5,1)*5),'Age Factors'!$C$1:$AJ$1,0))),2)-INDEX('Scoring Coefficients'!$E$2:$E$41,MATCH($C33&amp;F$2,'Scoring Coefficients'!$A$2:$A$41,0)))^INDEX('Scoring Coefficients'!$F$2:$F$41,MATCH($C33&amp;F$2,'Scoring Coefficients'!$A$2:$A$41,0)))),0),0)</f>
        <v>0</v>
      </c>
      <c r="H33" s="28"/>
      <c r="I33" s="27">
        <f>IF(AND(H33&lt;&gt;0,H33&lt;&gt;"",$D33&lt;&gt;""),IFERROR(INT(INDEX('Scoring Coefficients'!$D$2:$D$41,MATCH($C33&amp;H$2,'Scoring Coefficients'!$A$2:$A$41,0))*((ROUNDDOWN((H33*INDEX('Age Factors'!$C$2:$AJ$28,MATCH(H$2,'Age Factors'!$B$2:$B$28,0),MATCH($C33&amp;IF($D33&lt;30,30,FLOOR($D33/5,1)*5),'Age Factors'!$C$1:$AJ$1,0))),2)-INDEX('Scoring Coefficients'!$E$2:$E$41,MATCH($C33&amp;H$2,'Scoring Coefficients'!$A$2:$A$41,0)))^INDEX('Scoring Coefficients'!$F$2:$F$41,MATCH($C33&amp;H$2,'Scoring Coefficients'!$A$2:$A$41,0)))),0),0)</f>
        <v>0</v>
      </c>
      <c r="J33" s="28"/>
      <c r="K33" s="27">
        <f>IF(AND(J33&lt;&gt;0,J33&lt;&gt;"",$D33&lt;&gt;""),IFERROR(INT(INDEX('Scoring Coefficients'!$D$2:$D$41,MATCH($C33&amp;J$2,'Scoring Coefficients'!$A$2:$A$41,0))*((ROUNDDOWN((J33*INDEX('Age Factors'!$C$2:$AJ$28,MATCH(J$2,'Age Factors'!$B$2:$B$28,0),MATCH($C33&amp;IF($D33&lt;30,30,FLOOR($D33/5,1)*5),'Age Factors'!$C$1:$AJ$1,0))),2)-INDEX('Scoring Coefficients'!$E$2:$E$41,MATCH($C33&amp;J$2,'Scoring Coefficients'!$A$2:$A$41,0)))^INDEX('Scoring Coefficients'!$F$2:$F$41,MATCH($C33&amp;J$2,'Scoring Coefficients'!$A$2:$A$41,0)))),0),0)</f>
        <v>0</v>
      </c>
      <c r="L33" s="28"/>
      <c r="M33" s="27">
        <f>IF(AND(L33&lt;&gt;0,L33&lt;&gt;"",$D33&lt;&gt;""),IFERROR(INT(INDEX('Scoring Coefficients'!$D$2:$D$41,MATCH($C33&amp;L$2,'Scoring Coefficients'!$A$2:$A$41,0))*((ROUNDDOWN((L33*INDEX('Age Factors'!$C$2:$AJ$28,MATCH(L$2,'Age Factors'!$B$2:$B$28,0),MATCH($C33&amp;IF($D33&lt;30,30,FLOOR($D33/5,1)*5),'Age Factors'!$C$1:$AJ$1,0))),2)-INDEX('Scoring Coefficients'!$E$2:$E$41,MATCH($C33&amp;L$2,'Scoring Coefficients'!$A$2:$A$41,0)))^INDEX('Scoring Coefficients'!$F$2:$F$41,MATCH($C33&amp;L$2,'Scoring Coefficients'!$A$2:$A$41,0)))),0),0)</f>
        <v>0</v>
      </c>
      <c r="N33" s="28"/>
      <c r="O33" s="27">
        <f>IF(AND(N33&lt;&gt;0,N33&lt;&gt;"",$D33&lt;&gt;""),IFERROR(INT(INDEX('Scoring Coefficients'!$D$2:$D$41,MATCH($C33&amp;N$2,'Scoring Coefficients'!$A$2:$A$41,0))*((ROUNDDOWN((N33*INDEX('Age Factors'!$C$2:$AJ$28,MATCH(N$2,'Age Factors'!$B$2:$B$28,0),MATCH($C33&amp;IF($D33&lt;30,30,FLOOR($D33/5,1)*5),'Age Factors'!$C$1:$AJ$1,0))),2)-INDEX('Scoring Coefficients'!$E$2:$E$41,MATCH($C33&amp;N$2,'Scoring Coefficients'!$A$2:$A$41,0)))^INDEX('Scoring Coefficients'!$F$2:$F$41,MATCH($C33&amp;N$2,'Scoring Coefficients'!$A$2:$A$41,0)))),0),0)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22"/>
      <c r="B34" s="22"/>
      <c r="C34" s="24"/>
      <c r="D34" s="24"/>
      <c r="E34" s="25">
        <f t="shared" si="0"/>
        <v>0</v>
      </c>
      <c r="F34" s="26"/>
      <c r="G34" s="27">
        <f>IF(AND(F34&lt;&gt;0,F34&lt;&gt;"",$D34&lt;&gt;""),IFERROR(INT(INDEX('Scoring Coefficients'!$D$2:$D$41,MATCH($C34&amp;F$2,'Scoring Coefficients'!$A$2:$A$41,0))*((ROUNDDOWN((F34*INDEX('Age Factors'!$C$2:$AJ$28,MATCH(F$2,'Age Factors'!$B$2:$B$28,0),MATCH($C34&amp;IF($D34&lt;30,30,FLOOR($D34/5,1)*5),'Age Factors'!$C$1:$AJ$1,0))),2)-INDEX('Scoring Coefficients'!$E$2:$E$41,MATCH($C34&amp;F$2,'Scoring Coefficients'!$A$2:$A$41,0)))^INDEX('Scoring Coefficients'!$F$2:$F$41,MATCH($C34&amp;F$2,'Scoring Coefficients'!$A$2:$A$41,0)))),0),0)</f>
        <v>0</v>
      </c>
      <c r="H34" s="28"/>
      <c r="I34" s="27">
        <f>IF(AND(H34&lt;&gt;0,H34&lt;&gt;"",$D34&lt;&gt;""),IFERROR(INT(INDEX('Scoring Coefficients'!$D$2:$D$41,MATCH($C34&amp;H$2,'Scoring Coefficients'!$A$2:$A$41,0))*((ROUNDDOWN((H34*INDEX('Age Factors'!$C$2:$AJ$28,MATCH(H$2,'Age Factors'!$B$2:$B$28,0),MATCH($C34&amp;IF($D34&lt;30,30,FLOOR($D34/5,1)*5),'Age Factors'!$C$1:$AJ$1,0))),2)-INDEX('Scoring Coefficients'!$E$2:$E$41,MATCH($C34&amp;H$2,'Scoring Coefficients'!$A$2:$A$41,0)))^INDEX('Scoring Coefficients'!$F$2:$F$41,MATCH($C34&amp;H$2,'Scoring Coefficients'!$A$2:$A$41,0)))),0),0)</f>
        <v>0</v>
      </c>
      <c r="J34" s="28"/>
      <c r="K34" s="27">
        <f>IF(AND(J34&lt;&gt;0,J34&lt;&gt;"",$D34&lt;&gt;""),IFERROR(INT(INDEX('Scoring Coefficients'!$D$2:$D$41,MATCH($C34&amp;J$2,'Scoring Coefficients'!$A$2:$A$41,0))*((ROUNDDOWN((J34*INDEX('Age Factors'!$C$2:$AJ$28,MATCH(J$2,'Age Factors'!$B$2:$B$28,0),MATCH($C34&amp;IF($D34&lt;30,30,FLOOR($D34/5,1)*5),'Age Factors'!$C$1:$AJ$1,0))),2)-INDEX('Scoring Coefficients'!$E$2:$E$41,MATCH($C34&amp;J$2,'Scoring Coefficients'!$A$2:$A$41,0)))^INDEX('Scoring Coefficients'!$F$2:$F$41,MATCH($C34&amp;J$2,'Scoring Coefficients'!$A$2:$A$41,0)))),0),0)</f>
        <v>0</v>
      </c>
      <c r="L34" s="28"/>
      <c r="M34" s="27">
        <f>IF(AND(L34&lt;&gt;0,L34&lt;&gt;"",$D34&lt;&gt;""),IFERROR(INT(INDEX('Scoring Coefficients'!$D$2:$D$41,MATCH($C34&amp;L$2,'Scoring Coefficients'!$A$2:$A$41,0))*((ROUNDDOWN((L34*INDEX('Age Factors'!$C$2:$AJ$28,MATCH(L$2,'Age Factors'!$B$2:$B$28,0),MATCH($C34&amp;IF($D34&lt;30,30,FLOOR($D34/5,1)*5),'Age Factors'!$C$1:$AJ$1,0))),2)-INDEX('Scoring Coefficients'!$E$2:$E$41,MATCH($C34&amp;L$2,'Scoring Coefficients'!$A$2:$A$41,0)))^INDEX('Scoring Coefficients'!$F$2:$F$41,MATCH($C34&amp;L$2,'Scoring Coefficients'!$A$2:$A$41,0)))),0),0)</f>
        <v>0</v>
      </c>
      <c r="N34" s="28"/>
      <c r="O34" s="27">
        <f>IF(AND(N34&lt;&gt;0,N34&lt;&gt;"",$D34&lt;&gt;""),IFERROR(INT(INDEX('Scoring Coefficients'!$D$2:$D$41,MATCH($C34&amp;N$2,'Scoring Coefficients'!$A$2:$A$41,0))*((ROUNDDOWN((N34*INDEX('Age Factors'!$C$2:$AJ$28,MATCH(N$2,'Age Factors'!$B$2:$B$28,0),MATCH($C34&amp;IF($D34&lt;30,30,FLOOR($D34/5,1)*5),'Age Factors'!$C$1:$AJ$1,0))),2)-INDEX('Scoring Coefficients'!$E$2:$E$41,MATCH($C34&amp;N$2,'Scoring Coefficients'!$A$2:$A$41,0)))^INDEX('Scoring Coefficients'!$F$2:$F$41,MATCH($C34&amp;N$2,'Scoring Coefficients'!$A$2:$A$41,0)))),0),0)</f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22"/>
      <c r="B35" s="22"/>
      <c r="C35" s="24"/>
      <c r="D35" s="24"/>
      <c r="E35" s="25">
        <f t="shared" si="0"/>
        <v>0</v>
      </c>
      <c r="F35" s="26"/>
      <c r="G35" s="27">
        <f>IF(AND(F35&lt;&gt;0,F35&lt;&gt;"",$D35&lt;&gt;""),IFERROR(INT(INDEX('Scoring Coefficients'!$D$2:$D$41,MATCH($C35&amp;F$2,'Scoring Coefficients'!$A$2:$A$41,0))*((ROUNDDOWN((F35*INDEX('Age Factors'!$C$2:$AJ$28,MATCH(F$2,'Age Factors'!$B$2:$B$28,0),MATCH($C35&amp;IF($D35&lt;30,30,FLOOR($D35/5,1)*5),'Age Factors'!$C$1:$AJ$1,0))),2)-INDEX('Scoring Coefficients'!$E$2:$E$41,MATCH($C35&amp;F$2,'Scoring Coefficients'!$A$2:$A$41,0)))^INDEX('Scoring Coefficients'!$F$2:$F$41,MATCH($C35&amp;F$2,'Scoring Coefficients'!$A$2:$A$41,0)))),0),0)</f>
        <v>0</v>
      </c>
      <c r="H35" s="28"/>
      <c r="I35" s="27">
        <f>IF(AND(H35&lt;&gt;0,H35&lt;&gt;"",$D35&lt;&gt;""),IFERROR(INT(INDEX('Scoring Coefficients'!$D$2:$D$41,MATCH($C35&amp;H$2,'Scoring Coefficients'!$A$2:$A$41,0))*((ROUNDDOWN((H35*INDEX('Age Factors'!$C$2:$AJ$28,MATCH(H$2,'Age Factors'!$B$2:$B$28,0),MATCH($C35&amp;IF($D35&lt;30,30,FLOOR($D35/5,1)*5),'Age Factors'!$C$1:$AJ$1,0))),2)-INDEX('Scoring Coefficients'!$E$2:$E$41,MATCH($C35&amp;H$2,'Scoring Coefficients'!$A$2:$A$41,0)))^INDEX('Scoring Coefficients'!$F$2:$F$41,MATCH($C35&amp;H$2,'Scoring Coefficients'!$A$2:$A$41,0)))),0),0)</f>
        <v>0</v>
      </c>
      <c r="J35" s="28"/>
      <c r="K35" s="27">
        <f>IF(AND(J35&lt;&gt;0,J35&lt;&gt;"",$D35&lt;&gt;""),IFERROR(INT(INDEX('Scoring Coefficients'!$D$2:$D$41,MATCH($C35&amp;J$2,'Scoring Coefficients'!$A$2:$A$41,0))*((ROUNDDOWN((J35*INDEX('Age Factors'!$C$2:$AJ$28,MATCH(J$2,'Age Factors'!$B$2:$B$28,0),MATCH($C35&amp;IF($D35&lt;30,30,FLOOR($D35/5,1)*5),'Age Factors'!$C$1:$AJ$1,0))),2)-INDEX('Scoring Coefficients'!$E$2:$E$41,MATCH($C35&amp;J$2,'Scoring Coefficients'!$A$2:$A$41,0)))^INDEX('Scoring Coefficients'!$F$2:$F$41,MATCH($C35&amp;J$2,'Scoring Coefficients'!$A$2:$A$41,0)))),0),0)</f>
        <v>0</v>
      </c>
      <c r="L35" s="28"/>
      <c r="M35" s="27">
        <f>IF(AND(L35&lt;&gt;0,L35&lt;&gt;"",$D35&lt;&gt;""),IFERROR(INT(INDEX('Scoring Coefficients'!$D$2:$D$41,MATCH($C35&amp;L$2,'Scoring Coefficients'!$A$2:$A$41,0))*((ROUNDDOWN((L35*INDEX('Age Factors'!$C$2:$AJ$28,MATCH(L$2,'Age Factors'!$B$2:$B$28,0),MATCH($C35&amp;IF($D35&lt;30,30,FLOOR($D35/5,1)*5),'Age Factors'!$C$1:$AJ$1,0))),2)-INDEX('Scoring Coefficients'!$E$2:$E$41,MATCH($C35&amp;L$2,'Scoring Coefficients'!$A$2:$A$41,0)))^INDEX('Scoring Coefficients'!$F$2:$F$41,MATCH($C35&amp;L$2,'Scoring Coefficients'!$A$2:$A$41,0)))),0),0)</f>
        <v>0</v>
      </c>
      <c r="N35" s="28"/>
      <c r="O35" s="27">
        <f>IF(AND(N35&lt;&gt;0,N35&lt;&gt;"",$D35&lt;&gt;""),IFERROR(INT(INDEX('Scoring Coefficients'!$D$2:$D$41,MATCH($C35&amp;N$2,'Scoring Coefficients'!$A$2:$A$41,0))*((ROUNDDOWN((N35*INDEX('Age Factors'!$C$2:$AJ$28,MATCH(N$2,'Age Factors'!$B$2:$B$28,0),MATCH($C35&amp;IF($D35&lt;30,30,FLOOR($D35/5,1)*5),'Age Factors'!$C$1:$AJ$1,0))),2)-INDEX('Scoring Coefficients'!$E$2:$E$41,MATCH($C35&amp;N$2,'Scoring Coefficients'!$A$2:$A$41,0)))^INDEX('Scoring Coefficients'!$F$2:$F$41,MATCH($C35&amp;N$2,'Scoring Coefficients'!$A$2:$A$41,0)))),0),0)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22"/>
      <c r="B36" s="22"/>
      <c r="C36" s="24"/>
      <c r="D36" s="24"/>
      <c r="E36" s="25">
        <f t="shared" si="0"/>
        <v>0</v>
      </c>
      <c r="F36" s="26"/>
      <c r="G36" s="27">
        <f>IF(AND(F36&lt;&gt;0,F36&lt;&gt;"",$D36&lt;&gt;""),IFERROR(INT(INDEX('Scoring Coefficients'!$D$2:$D$41,MATCH($C36&amp;F$2,'Scoring Coefficients'!$A$2:$A$41,0))*((ROUNDDOWN((F36*INDEX('Age Factors'!$C$2:$AJ$28,MATCH(F$2,'Age Factors'!$B$2:$B$28,0),MATCH($C36&amp;IF($D36&lt;30,30,FLOOR($D36/5,1)*5),'Age Factors'!$C$1:$AJ$1,0))),2)-INDEX('Scoring Coefficients'!$E$2:$E$41,MATCH($C36&amp;F$2,'Scoring Coefficients'!$A$2:$A$41,0)))^INDEX('Scoring Coefficients'!$F$2:$F$41,MATCH($C36&amp;F$2,'Scoring Coefficients'!$A$2:$A$41,0)))),0),0)</f>
        <v>0</v>
      </c>
      <c r="H36" s="28"/>
      <c r="I36" s="27">
        <f>IF(AND(H36&lt;&gt;0,H36&lt;&gt;"",$D36&lt;&gt;""),IFERROR(INT(INDEX('Scoring Coefficients'!$D$2:$D$41,MATCH($C36&amp;H$2,'Scoring Coefficients'!$A$2:$A$41,0))*((ROUNDDOWN((H36*INDEX('Age Factors'!$C$2:$AJ$28,MATCH(H$2,'Age Factors'!$B$2:$B$28,0),MATCH($C36&amp;IF($D36&lt;30,30,FLOOR($D36/5,1)*5),'Age Factors'!$C$1:$AJ$1,0))),2)-INDEX('Scoring Coefficients'!$E$2:$E$41,MATCH($C36&amp;H$2,'Scoring Coefficients'!$A$2:$A$41,0)))^INDEX('Scoring Coefficients'!$F$2:$F$41,MATCH($C36&amp;H$2,'Scoring Coefficients'!$A$2:$A$41,0)))),0),0)</f>
        <v>0</v>
      </c>
      <c r="J36" s="28"/>
      <c r="K36" s="27">
        <f>IF(AND(J36&lt;&gt;0,J36&lt;&gt;"",$D36&lt;&gt;""),IFERROR(INT(INDEX('Scoring Coefficients'!$D$2:$D$41,MATCH($C36&amp;J$2,'Scoring Coefficients'!$A$2:$A$41,0))*((ROUNDDOWN((J36*INDEX('Age Factors'!$C$2:$AJ$28,MATCH(J$2,'Age Factors'!$B$2:$B$28,0),MATCH($C36&amp;IF($D36&lt;30,30,FLOOR($D36/5,1)*5),'Age Factors'!$C$1:$AJ$1,0))),2)-INDEX('Scoring Coefficients'!$E$2:$E$41,MATCH($C36&amp;J$2,'Scoring Coefficients'!$A$2:$A$41,0)))^INDEX('Scoring Coefficients'!$F$2:$F$41,MATCH($C36&amp;J$2,'Scoring Coefficients'!$A$2:$A$41,0)))),0),0)</f>
        <v>0</v>
      </c>
      <c r="L36" s="28"/>
      <c r="M36" s="27">
        <f>IF(AND(L36&lt;&gt;0,L36&lt;&gt;"",$D36&lt;&gt;""),IFERROR(INT(INDEX('Scoring Coefficients'!$D$2:$D$41,MATCH($C36&amp;L$2,'Scoring Coefficients'!$A$2:$A$41,0))*((ROUNDDOWN((L36*INDEX('Age Factors'!$C$2:$AJ$28,MATCH(L$2,'Age Factors'!$B$2:$B$28,0),MATCH($C36&amp;IF($D36&lt;30,30,FLOOR($D36/5,1)*5),'Age Factors'!$C$1:$AJ$1,0))),2)-INDEX('Scoring Coefficients'!$E$2:$E$41,MATCH($C36&amp;L$2,'Scoring Coefficients'!$A$2:$A$41,0)))^INDEX('Scoring Coefficients'!$F$2:$F$41,MATCH($C36&amp;L$2,'Scoring Coefficients'!$A$2:$A$41,0)))),0),0)</f>
        <v>0</v>
      </c>
      <c r="N36" s="28"/>
      <c r="O36" s="27">
        <f>IF(AND(N36&lt;&gt;0,N36&lt;&gt;"",$D36&lt;&gt;""),IFERROR(INT(INDEX('Scoring Coefficients'!$D$2:$D$41,MATCH($C36&amp;N$2,'Scoring Coefficients'!$A$2:$A$41,0))*((ROUNDDOWN((N36*INDEX('Age Factors'!$C$2:$AJ$28,MATCH(N$2,'Age Factors'!$B$2:$B$28,0),MATCH($C36&amp;IF($D36&lt;30,30,FLOOR($D36/5,1)*5),'Age Factors'!$C$1:$AJ$1,0))),2)-INDEX('Scoring Coefficients'!$E$2:$E$41,MATCH($C36&amp;N$2,'Scoring Coefficients'!$A$2:$A$41,0)))^INDEX('Scoring Coefficients'!$F$2:$F$41,MATCH($C36&amp;N$2,'Scoring Coefficients'!$A$2:$A$41,0)))),0),0)</f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22"/>
      <c r="B37" s="22"/>
      <c r="C37" s="24"/>
      <c r="D37" s="24"/>
      <c r="E37" s="25">
        <f t="shared" si="0"/>
        <v>0</v>
      </c>
      <c r="F37" s="26"/>
      <c r="G37" s="27">
        <f>IF(AND(F37&lt;&gt;0,F37&lt;&gt;"",$D37&lt;&gt;""),IFERROR(INT(INDEX('Scoring Coefficients'!$D$2:$D$41,MATCH($C37&amp;F$2,'Scoring Coefficients'!$A$2:$A$41,0))*((ROUNDDOWN((F37*INDEX('Age Factors'!$C$2:$AJ$28,MATCH(F$2,'Age Factors'!$B$2:$B$28,0),MATCH($C37&amp;IF($D37&lt;30,30,FLOOR($D37/5,1)*5),'Age Factors'!$C$1:$AJ$1,0))),2)-INDEX('Scoring Coefficients'!$E$2:$E$41,MATCH($C37&amp;F$2,'Scoring Coefficients'!$A$2:$A$41,0)))^INDEX('Scoring Coefficients'!$F$2:$F$41,MATCH($C37&amp;F$2,'Scoring Coefficients'!$A$2:$A$41,0)))),0),0)</f>
        <v>0</v>
      </c>
      <c r="H37" s="28"/>
      <c r="I37" s="27">
        <f>IF(AND(H37&lt;&gt;0,H37&lt;&gt;"",$D37&lt;&gt;""),IFERROR(INT(INDEX('Scoring Coefficients'!$D$2:$D$41,MATCH($C37&amp;H$2,'Scoring Coefficients'!$A$2:$A$41,0))*((ROUNDDOWN((H37*INDEX('Age Factors'!$C$2:$AJ$28,MATCH(H$2,'Age Factors'!$B$2:$B$28,0),MATCH($C37&amp;IF($D37&lt;30,30,FLOOR($D37/5,1)*5),'Age Factors'!$C$1:$AJ$1,0))),2)-INDEX('Scoring Coefficients'!$E$2:$E$41,MATCH($C37&amp;H$2,'Scoring Coefficients'!$A$2:$A$41,0)))^INDEX('Scoring Coefficients'!$F$2:$F$41,MATCH($C37&amp;H$2,'Scoring Coefficients'!$A$2:$A$41,0)))),0),0)</f>
        <v>0</v>
      </c>
      <c r="J37" s="28"/>
      <c r="K37" s="27">
        <f>IF(AND(J37&lt;&gt;0,J37&lt;&gt;"",$D37&lt;&gt;""),IFERROR(INT(INDEX('Scoring Coefficients'!$D$2:$D$41,MATCH($C37&amp;J$2,'Scoring Coefficients'!$A$2:$A$41,0))*((ROUNDDOWN((J37*INDEX('Age Factors'!$C$2:$AJ$28,MATCH(J$2,'Age Factors'!$B$2:$B$28,0),MATCH($C37&amp;IF($D37&lt;30,30,FLOOR($D37/5,1)*5),'Age Factors'!$C$1:$AJ$1,0))),2)-INDEX('Scoring Coefficients'!$E$2:$E$41,MATCH($C37&amp;J$2,'Scoring Coefficients'!$A$2:$A$41,0)))^INDEX('Scoring Coefficients'!$F$2:$F$41,MATCH($C37&amp;J$2,'Scoring Coefficients'!$A$2:$A$41,0)))),0),0)</f>
        <v>0</v>
      </c>
      <c r="L37" s="28"/>
      <c r="M37" s="27">
        <f>IF(AND(L37&lt;&gt;0,L37&lt;&gt;"",$D37&lt;&gt;""),IFERROR(INT(INDEX('Scoring Coefficients'!$D$2:$D$41,MATCH($C37&amp;L$2,'Scoring Coefficients'!$A$2:$A$41,0))*((ROUNDDOWN((L37*INDEX('Age Factors'!$C$2:$AJ$28,MATCH(L$2,'Age Factors'!$B$2:$B$28,0),MATCH($C37&amp;IF($D37&lt;30,30,FLOOR($D37/5,1)*5),'Age Factors'!$C$1:$AJ$1,0))),2)-INDEX('Scoring Coefficients'!$E$2:$E$41,MATCH($C37&amp;L$2,'Scoring Coefficients'!$A$2:$A$41,0)))^INDEX('Scoring Coefficients'!$F$2:$F$41,MATCH($C37&amp;L$2,'Scoring Coefficients'!$A$2:$A$41,0)))),0),0)</f>
        <v>0</v>
      </c>
      <c r="N37" s="28"/>
      <c r="O37" s="27">
        <f>IF(AND(N37&lt;&gt;0,N37&lt;&gt;"",$D37&lt;&gt;""),IFERROR(INT(INDEX('Scoring Coefficients'!$D$2:$D$41,MATCH($C37&amp;N$2,'Scoring Coefficients'!$A$2:$A$41,0))*((ROUNDDOWN((N37*INDEX('Age Factors'!$C$2:$AJ$28,MATCH(N$2,'Age Factors'!$B$2:$B$28,0),MATCH($C37&amp;IF($D37&lt;30,30,FLOOR($D37/5,1)*5),'Age Factors'!$C$1:$AJ$1,0))),2)-INDEX('Scoring Coefficients'!$E$2:$E$41,MATCH($C37&amp;N$2,'Scoring Coefficients'!$A$2:$A$41,0)))^INDEX('Scoring Coefficients'!$F$2:$F$41,MATCH($C37&amp;N$2,'Scoring Coefficients'!$A$2:$A$41,0)))),0),0)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22"/>
      <c r="B38" s="22"/>
      <c r="C38" s="24"/>
      <c r="D38" s="24"/>
      <c r="E38" s="25">
        <f t="shared" si="0"/>
        <v>0</v>
      </c>
      <c r="F38" s="26"/>
      <c r="G38" s="27">
        <f>IF(AND(F38&lt;&gt;0,F38&lt;&gt;"",$D38&lt;&gt;""),IFERROR(INT(INDEX('Scoring Coefficients'!$D$2:$D$41,MATCH($C38&amp;F$2,'Scoring Coefficients'!$A$2:$A$41,0))*((ROUNDDOWN((F38*INDEX('Age Factors'!$C$2:$AJ$28,MATCH(F$2,'Age Factors'!$B$2:$B$28,0),MATCH($C38&amp;IF($D38&lt;30,30,FLOOR($D38/5,1)*5),'Age Factors'!$C$1:$AJ$1,0))),2)-INDEX('Scoring Coefficients'!$E$2:$E$41,MATCH($C38&amp;F$2,'Scoring Coefficients'!$A$2:$A$41,0)))^INDEX('Scoring Coefficients'!$F$2:$F$41,MATCH($C38&amp;F$2,'Scoring Coefficients'!$A$2:$A$41,0)))),0),0)</f>
        <v>0</v>
      </c>
      <c r="H38" s="28"/>
      <c r="I38" s="27">
        <f>IF(AND(H38&lt;&gt;0,H38&lt;&gt;"",$D38&lt;&gt;""),IFERROR(INT(INDEX('Scoring Coefficients'!$D$2:$D$41,MATCH($C38&amp;H$2,'Scoring Coefficients'!$A$2:$A$41,0))*((ROUNDDOWN((H38*INDEX('Age Factors'!$C$2:$AJ$28,MATCH(H$2,'Age Factors'!$B$2:$B$28,0),MATCH($C38&amp;IF($D38&lt;30,30,FLOOR($D38/5,1)*5),'Age Factors'!$C$1:$AJ$1,0))),2)-INDEX('Scoring Coefficients'!$E$2:$E$41,MATCH($C38&amp;H$2,'Scoring Coefficients'!$A$2:$A$41,0)))^INDEX('Scoring Coefficients'!$F$2:$F$41,MATCH($C38&amp;H$2,'Scoring Coefficients'!$A$2:$A$41,0)))),0),0)</f>
        <v>0</v>
      </c>
      <c r="J38" s="28"/>
      <c r="K38" s="27">
        <f>IF(AND(J38&lt;&gt;0,J38&lt;&gt;"",$D38&lt;&gt;""),IFERROR(INT(INDEX('Scoring Coefficients'!$D$2:$D$41,MATCH($C38&amp;J$2,'Scoring Coefficients'!$A$2:$A$41,0))*((ROUNDDOWN((J38*INDEX('Age Factors'!$C$2:$AJ$28,MATCH(J$2,'Age Factors'!$B$2:$B$28,0),MATCH($C38&amp;IF($D38&lt;30,30,FLOOR($D38/5,1)*5),'Age Factors'!$C$1:$AJ$1,0))),2)-INDEX('Scoring Coefficients'!$E$2:$E$41,MATCH($C38&amp;J$2,'Scoring Coefficients'!$A$2:$A$41,0)))^INDEX('Scoring Coefficients'!$F$2:$F$41,MATCH($C38&amp;J$2,'Scoring Coefficients'!$A$2:$A$41,0)))),0),0)</f>
        <v>0</v>
      </c>
      <c r="L38" s="28"/>
      <c r="M38" s="27">
        <f>IF(AND(L38&lt;&gt;0,L38&lt;&gt;"",$D38&lt;&gt;""),IFERROR(INT(INDEX('Scoring Coefficients'!$D$2:$D$41,MATCH($C38&amp;L$2,'Scoring Coefficients'!$A$2:$A$41,0))*((ROUNDDOWN((L38*INDEX('Age Factors'!$C$2:$AJ$28,MATCH(L$2,'Age Factors'!$B$2:$B$28,0),MATCH($C38&amp;IF($D38&lt;30,30,FLOOR($D38/5,1)*5),'Age Factors'!$C$1:$AJ$1,0))),2)-INDEX('Scoring Coefficients'!$E$2:$E$41,MATCH($C38&amp;L$2,'Scoring Coefficients'!$A$2:$A$41,0)))^INDEX('Scoring Coefficients'!$F$2:$F$41,MATCH($C38&amp;L$2,'Scoring Coefficients'!$A$2:$A$41,0)))),0),0)</f>
        <v>0</v>
      </c>
      <c r="N38" s="28"/>
      <c r="O38" s="27">
        <f>IF(AND(N38&lt;&gt;0,N38&lt;&gt;"",$D38&lt;&gt;""),IFERROR(INT(INDEX('Scoring Coefficients'!$D$2:$D$41,MATCH($C38&amp;N$2,'Scoring Coefficients'!$A$2:$A$41,0))*((ROUNDDOWN((N38*INDEX('Age Factors'!$C$2:$AJ$28,MATCH(N$2,'Age Factors'!$B$2:$B$28,0),MATCH($C38&amp;IF($D38&lt;30,30,FLOOR($D38/5,1)*5),'Age Factors'!$C$1:$AJ$1,0))),2)-INDEX('Scoring Coefficients'!$E$2:$E$41,MATCH($C38&amp;N$2,'Scoring Coefficients'!$A$2:$A$41,0)))^INDEX('Scoring Coefficients'!$F$2:$F$41,MATCH($C38&amp;N$2,'Scoring Coefficients'!$A$2:$A$41,0)))),0),0)</f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</sheetData>
  <sheetProtection algorithmName="SHA-512" hashValue="xngBhO+1+aKsGgDZylOFV1rZi/V8OfuwyhpUqD7ZT96elrnWXn52RfoNQHJjQ4QvfIrLtY+0zdcaS4S622f1pQ==" saltValue="t0jiDBdijkSdOktDZyczow==" spinCount="100000" sheet="1" objects="1" scenarios="1"/>
  <mergeCells count="1">
    <mergeCell ref="A1:O1"/>
  </mergeCells>
  <printOptions horizontalCentered="1" gridLines="1" gridLinesSet="0"/>
  <pageMargins left="0.25" right="0.25" top="0.5" bottom="0.5" header="0.5" footer="0.25"/>
  <pageSetup scale="87" orientation="landscape" horizontalDpi="300" verticalDpi="300" r:id="rId1"/>
  <headerFooter alignWithMargins="0"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C01F-B8A4-409A-9EF2-BC4C3C992098}">
  <sheetPr codeName="Sheet28">
    <pageSetUpPr fitToPage="1"/>
  </sheetPr>
  <dimension ref="A1:Y38"/>
  <sheetViews>
    <sheetView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9" width="8.42578125" style="3" customWidth="1"/>
    <col min="10" max="10" width="8.42578125" style="6" customWidth="1"/>
    <col min="11" max="11" width="8.42578125" style="3" customWidth="1"/>
    <col min="12" max="12" width="8.42578125" style="6" customWidth="1"/>
    <col min="13" max="13" width="8.42578125" style="3" customWidth="1"/>
    <col min="14" max="14" width="8.42578125" style="14" customWidth="1"/>
    <col min="15" max="15" width="8.42578125" style="3" customWidth="1"/>
    <col min="16" max="21" width="8.85546875" style="3" hidden="1" customWidth="1"/>
    <col min="22" max="25" width="0" style="3" hidden="1" customWidth="1"/>
    <col min="26" max="16384" width="8.85546875" style="3" hidden="1"/>
  </cols>
  <sheetData>
    <row r="1" spans="1:25" ht="60" customHeight="1" x14ac:dyDescent="0.2">
      <c r="A1" s="36" t="s">
        <v>94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5" s="5" customFormat="1" ht="35.1" customHeight="1" x14ac:dyDescent="0.2">
      <c r="A2" s="9" t="s">
        <v>53</v>
      </c>
      <c r="B2" s="9" t="s">
        <v>54</v>
      </c>
      <c r="C2" s="9" t="s">
        <v>75</v>
      </c>
      <c r="D2" s="9" t="s">
        <v>0</v>
      </c>
      <c r="E2" s="9" t="s">
        <v>4</v>
      </c>
      <c r="F2" s="9" t="s">
        <v>15</v>
      </c>
      <c r="G2" s="9"/>
      <c r="H2" s="9" t="s">
        <v>78</v>
      </c>
      <c r="I2" s="9"/>
      <c r="J2" s="9" t="s">
        <v>79</v>
      </c>
      <c r="K2" s="9"/>
      <c r="L2" s="9" t="s">
        <v>80</v>
      </c>
      <c r="M2" s="9"/>
      <c r="N2" s="9" t="s">
        <v>81</v>
      </c>
      <c r="O2" s="9"/>
    </row>
    <row r="3" spans="1:25" ht="15" x14ac:dyDescent="0.25">
      <c r="A3" s="22"/>
      <c r="B3" s="22"/>
      <c r="C3" s="24"/>
      <c r="D3" s="24"/>
      <c r="E3" s="25">
        <f>IF(OR(H3="DNS",J3="DNS",L3="DNS",N3="DNS"),"DNF",SUM(G3,I3,K3,M3,O3))</f>
        <v>0</v>
      </c>
      <c r="F3" s="26"/>
      <c r="G3" s="27">
        <f>IF(AND(F3&lt;&gt;0,F3&lt;&gt;"",$D3&lt;&gt;""),IFERROR(INT(INDEX('Scoring Coefficients'!$D$2:$D$41,MATCH($C3&amp;F$2,'Scoring Coefficients'!$A$2:$A$41,0))*((ROUNDDOWN((F3*INDEX('Age Factors'!$C$2:$AJ$28,MATCH(F$2,'Age Factors'!$B$2:$B$28,0),MATCH($C3&amp;IF($D3&lt;30,30,FLOOR($D3/5,1)*5),'Age Factors'!$C$1:$AJ$1,0))),2)-INDEX('Scoring Coefficients'!$E$2:$E$41,MATCH($C3&amp;F$2,'Scoring Coefficients'!$A$2:$A$41,0)))^INDEX('Scoring Coefficients'!$F$2:$F$41,MATCH($C3&amp;F$2,'Scoring Coefficients'!$A$2:$A$41,0)))),0),0)</f>
        <v>0</v>
      </c>
      <c r="H3" s="28"/>
      <c r="I3" s="27">
        <f>IF(AND(H3&lt;&gt;0,H3&lt;&gt;"",$D3&lt;&gt;""),IFERROR(INT(INDEX('Scoring Coefficients'!$D$2:$D$41,MATCH($C3&amp;H$2,'Scoring Coefficients'!$A$2:$A$41,0))*((ROUNDDOWN((H3*INDEX('Age Factors'!$C$2:$AJ$28,MATCH(H$2,'Age Factors'!$B$2:$B$28,0),MATCH($C3&amp;IF($D3&lt;30,30,FLOOR($D3/5,1)*5),'Age Factors'!$C$1:$AJ$1,0))),2)-INDEX('Scoring Coefficients'!$E$2:$E$41,MATCH($C3&amp;H$2,'Scoring Coefficients'!$A$2:$A$41,0)))^INDEX('Scoring Coefficients'!$F$2:$F$41,MATCH($C3&amp;H$2,'Scoring Coefficients'!$A$2:$A$41,0)))),0),0)</f>
        <v>0</v>
      </c>
      <c r="J3" s="28"/>
      <c r="K3" s="27">
        <f>IF(AND(J3&lt;&gt;0,J3&lt;&gt;"",$D3&lt;&gt;""),IFERROR(INT(INDEX('Scoring Coefficients'!$D$2:$D$41,MATCH($C3&amp;J$2,'Scoring Coefficients'!$A$2:$A$41,0))*((ROUNDDOWN((J3*INDEX('Age Factors'!$C$2:$AJ$28,MATCH(J$2,'Age Factors'!$B$2:$B$28,0),MATCH($C3&amp;IF($D3&lt;30,30,FLOOR($D3/5,1)*5),'Age Factors'!$C$1:$AJ$1,0))),2)-INDEX('Scoring Coefficients'!$E$2:$E$41,MATCH($C3&amp;J$2,'Scoring Coefficients'!$A$2:$A$41,0)))^INDEX('Scoring Coefficients'!$F$2:$F$41,MATCH($C3&amp;J$2,'Scoring Coefficients'!$A$2:$A$41,0)))),0),0)</f>
        <v>0</v>
      </c>
      <c r="L3" s="28"/>
      <c r="M3" s="27">
        <f>IF(AND(L3&lt;&gt;0,L3&lt;&gt;"",$D3&lt;&gt;""),IFERROR(INT(INDEX('Scoring Coefficients'!$D$2:$D$41,MATCH($C3&amp;L$2,'Scoring Coefficients'!$A$2:$A$41,0))*((ROUNDDOWN((L3*INDEX('Age Factors'!$C$2:$AJ$28,MATCH(L$2,'Age Factors'!$B$2:$B$28,0),MATCH($C3&amp;IF($D3&lt;30,30,FLOOR($D3/5,1)*5),'Age Factors'!$C$1:$AJ$1,0))),2)-INDEX('Scoring Coefficients'!$E$2:$E$41,MATCH($C3&amp;L$2,'Scoring Coefficients'!$A$2:$A$41,0)))^INDEX('Scoring Coefficients'!$F$2:$F$41,MATCH($C3&amp;L$2,'Scoring Coefficients'!$A$2:$A$41,0)))),0),0)</f>
        <v>0</v>
      </c>
      <c r="N3" s="28"/>
      <c r="O3" s="27">
        <f>IF(AND(N3&lt;&gt;0,N3&lt;&gt;"",$D3&lt;&gt;""),IFERROR(INT(INDEX('Scoring Coefficients'!$D$2:$D$41,MATCH($C3&amp;N$2,'Scoring Coefficients'!$A$2:$A$41,0))*((ROUNDDOWN((N3*INDEX('Age Factors'!$C$2:$AJ$28,MATCH(N$2,'Age Factors'!$B$2:$B$28,0),MATCH($C3&amp;IF($D3&lt;30,30,FLOOR($D3/5,1)*5),'Age Factors'!$C$1:$AJ$1,0))),2)-INDEX('Scoring Coefficients'!$E$2:$E$41,MATCH($C3&amp;N$2,'Scoring Coefficients'!$A$2:$A$41,0)))^INDEX('Scoring Coefficients'!$F$2:$F$41,MATCH($C3&amp;N$2,'Scoring Coefficients'!$A$2:$A$41,0)))),0),0)</f>
        <v>0</v>
      </c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5" x14ac:dyDescent="0.25">
      <c r="A4" s="22"/>
      <c r="B4" s="22"/>
      <c r="C4" s="24"/>
      <c r="D4" s="24"/>
      <c r="E4" s="25">
        <f t="shared" ref="E4:E38" si="0">IF(OR(H4="DNS",J4="DNS",L4="DNS",N4="DNS"),"DNF",SUM(G4,I4,K4,M4,O4))</f>
        <v>0</v>
      </c>
      <c r="F4" s="26"/>
      <c r="G4" s="27">
        <f>IF(AND(F4&lt;&gt;0,F4&lt;&gt;"",$D4&lt;&gt;""),IFERROR(INT(INDEX('Scoring Coefficients'!$D$2:$D$41,MATCH($C4&amp;F$2,'Scoring Coefficients'!$A$2:$A$41,0))*((ROUNDDOWN((F4*INDEX('Age Factors'!$C$2:$AJ$28,MATCH(F$2,'Age Factors'!$B$2:$B$28,0),MATCH($C4&amp;IF($D4&lt;30,30,FLOOR($D4/5,1)*5),'Age Factors'!$C$1:$AJ$1,0))),2)-INDEX('Scoring Coefficients'!$E$2:$E$41,MATCH($C4&amp;F$2,'Scoring Coefficients'!$A$2:$A$41,0)))^INDEX('Scoring Coefficients'!$F$2:$F$41,MATCH($C4&amp;F$2,'Scoring Coefficients'!$A$2:$A$41,0)))),0),0)</f>
        <v>0</v>
      </c>
      <c r="H4" s="28"/>
      <c r="I4" s="27">
        <f>IF(AND(H4&lt;&gt;0,H4&lt;&gt;"",$D4&lt;&gt;""),IFERROR(INT(INDEX('Scoring Coefficients'!$D$2:$D$41,MATCH($C4&amp;H$2,'Scoring Coefficients'!$A$2:$A$41,0))*((ROUNDDOWN((H4*INDEX('Age Factors'!$C$2:$AJ$28,MATCH(H$2,'Age Factors'!$B$2:$B$28,0),MATCH($C4&amp;IF($D4&lt;30,30,FLOOR($D4/5,1)*5),'Age Factors'!$C$1:$AJ$1,0))),2)-INDEX('Scoring Coefficients'!$E$2:$E$41,MATCH($C4&amp;H$2,'Scoring Coefficients'!$A$2:$A$41,0)))^INDEX('Scoring Coefficients'!$F$2:$F$41,MATCH($C4&amp;H$2,'Scoring Coefficients'!$A$2:$A$41,0)))),0),0)</f>
        <v>0</v>
      </c>
      <c r="J4" s="28"/>
      <c r="K4" s="27">
        <f>IF(AND(J4&lt;&gt;0,J4&lt;&gt;"",$D4&lt;&gt;""),IFERROR(INT(INDEX('Scoring Coefficients'!$D$2:$D$41,MATCH($C4&amp;J$2,'Scoring Coefficients'!$A$2:$A$41,0))*((ROUNDDOWN((J4*INDEX('Age Factors'!$C$2:$AJ$28,MATCH(J$2,'Age Factors'!$B$2:$B$28,0),MATCH($C4&amp;IF($D4&lt;30,30,FLOOR($D4/5,1)*5),'Age Factors'!$C$1:$AJ$1,0))),2)-INDEX('Scoring Coefficients'!$E$2:$E$41,MATCH($C4&amp;J$2,'Scoring Coefficients'!$A$2:$A$41,0)))^INDEX('Scoring Coefficients'!$F$2:$F$41,MATCH($C4&amp;J$2,'Scoring Coefficients'!$A$2:$A$41,0)))),0),0)</f>
        <v>0</v>
      </c>
      <c r="L4" s="28"/>
      <c r="M4" s="27">
        <f>IF(AND(L4&lt;&gt;0,L4&lt;&gt;"",$D4&lt;&gt;""),IFERROR(INT(INDEX('Scoring Coefficients'!$D$2:$D$41,MATCH($C4&amp;L$2,'Scoring Coefficients'!$A$2:$A$41,0))*((ROUNDDOWN((L4*INDEX('Age Factors'!$C$2:$AJ$28,MATCH(L$2,'Age Factors'!$B$2:$B$28,0),MATCH($C4&amp;IF($D4&lt;30,30,FLOOR($D4/5,1)*5),'Age Factors'!$C$1:$AJ$1,0))),2)-INDEX('Scoring Coefficients'!$E$2:$E$41,MATCH($C4&amp;L$2,'Scoring Coefficients'!$A$2:$A$41,0)))^INDEX('Scoring Coefficients'!$F$2:$F$41,MATCH($C4&amp;L$2,'Scoring Coefficients'!$A$2:$A$41,0)))),0),0)</f>
        <v>0</v>
      </c>
      <c r="N4" s="28"/>
      <c r="O4" s="27">
        <f>IF(AND(N4&lt;&gt;0,N4&lt;&gt;"",$D4&lt;&gt;""),IFERROR(INT(INDEX('Scoring Coefficients'!$D$2:$D$41,MATCH($C4&amp;N$2,'Scoring Coefficients'!$A$2:$A$41,0))*((ROUNDDOWN((N4*INDEX('Age Factors'!$C$2:$AJ$28,MATCH(N$2,'Age Factors'!$B$2:$B$28,0),MATCH($C4&amp;IF($D4&lt;30,30,FLOOR($D4/5,1)*5),'Age Factors'!$C$1:$AJ$1,0))),2)-INDEX('Scoring Coefficients'!$E$2:$E$41,MATCH($C4&amp;N$2,'Scoring Coefficients'!$A$2:$A$41,0)))^INDEX('Scoring Coefficients'!$F$2:$F$41,MATCH($C4&amp;N$2,'Scoring Coefficients'!$A$2:$A$41,0)))),0),0)</f>
        <v>0</v>
      </c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5" x14ac:dyDescent="0.25">
      <c r="A5" s="22"/>
      <c r="B5" s="22"/>
      <c r="C5" s="24"/>
      <c r="D5" s="24"/>
      <c r="E5" s="25">
        <f t="shared" si="0"/>
        <v>0</v>
      </c>
      <c r="F5" s="26"/>
      <c r="G5" s="27">
        <f>IF(AND(F5&lt;&gt;0,F5&lt;&gt;"",$D5&lt;&gt;""),IFERROR(INT(INDEX('Scoring Coefficients'!$D$2:$D$41,MATCH($C5&amp;F$2,'Scoring Coefficients'!$A$2:$A$41,0))*((ROUNDDOWN((F5*INDEX('Age Factors'!$C$2:$AJ$28,MATCH(F$2,'Age Factors'!$B$2:$B$28,0),MATCH($C5&amp;IF($D5&lt;30,30,FLOOR($D5/5,1)*5),'Age Factors'!$C$1:$AJ$1,0))),2)-INDEX('Scoring Coefficients'!$E$2:$E$41,MATCH($C5&amp;F$2,'Scoring Coefficients'!$A$2:$A$41,0)))^INDEX('Scoring Coefficients'!$F$2:$F$41,MATCH($C5&amp;F$2,'Scoring Coefficients'!$A$2:$A$41,0)))),0),0)</f>
        <v>0</v>
      </c>
      <c r="H5" s="28"/>
      <c r="I5" s="27">
        <f>IF(AND(H5&lt;&gt;0,H5&lt;&gt;"",$D5&lt;&gt;""),IFERROR(INT(INDEX('Scoring Coefficients'!$D$2:$D$41,MATCH($C5&amp;H$2,'Scoring Coefficients'!$A$2:$A$41,0))*((ROUNDDOWN((H5*INDEX('Age Factors'!$C$2:$AJ$28,MATCH(H$2,'Age Factors'!$B$2:$B$28,0),MATCH($C5&amp;IF($D5&lt;30,30,FLOOR($D5/5,1)*5),'Age Factors'!$C$1:$AJ$1,0))),2)-INDEX('Scoring Coefficients'!$E$2:$E$41,MATCH($C5&amp;H$2,'Scoring Coefficients'!$A$2:$A$41,0)))^INDEX('Scoring Coefficients'!$F$2:$F$41,MATCH($C5&amp;H$2,'Scoring Coefficients'!$A$2:$A$41,0)))),0),0)</f>
        <v>0</v>
      </c>
      <c r="J5" s="28"/>
      <c r="K5" s="27">
        <f>IF(AND(J5&lt;&gt;0,J5&lt;&gt;"",$D5&lt;&gt;""),IFERROR(INT(INDEX('Scoring Coefficients'!$D$2:$D$41,MATCH($C5&amp;J$2,'Scoring Coefficients'!$A$2:$A$41,0))*((ROUNDDOWN((J5*INDEX('Age Factors'!$C$2:$AJ$28,MATCH(J$2,'Age Factors'!$B$2:$B$28,0),MATCH($C5&amp;IF($D5&lt;30,30,FLOOR($D5/5,1)*5),'Age Factors'!$C$1:$AJ$1,0))),2)-INDEX('Scoring Coefficients'!$E$2:$E$41,MATCH($C5&amp;J$2,'Scoring Coefficients'!$A$2:$A$41,0)))^INDEX('Scoring Coefficients'!$F$2:$F$41,MATCH($C5&amp;J$2,'Scoring Coefficients'!$A$2:$A$41,0)))),0),0)</f>
        <v>0</v>
      </c>
      <c r="L5" s="28"/>
      <c r="M5" s="27">
        <f>IF(AND(L5&lt;&gt;0,L5&lt;&gt;"",$D5&lt;&gt;""),IFERROR(INT(INDEX('Scoring Coefficients'!$D$2:$D$41,MATCH($C5&amp;L$2,'Scoring Coefficients'!$A$2:$A$41,0))*((ROUNDDOWN((L5*INDEX('Age Factors'!$C$2:$AJ$28,MATCH(L$2,'Age Factors'!$B$2:$B$28,0),MATCH($C5&amp;IF($D5&lt;30,30,FLOOR($D5/5,1)*5),'Age Factors'!$C$1:$AJ$1,0))),2)-INDEX('Scoring Coefficients'!$E$2:$E$41,MATCH($C5&amp;L$2,'Scoring Coefficients'!$A$2:$A$41,0)))^INDEX('Scoring Coefficients'!$F$2:$F$41,MATCH($C5&amp;L$2,'Scoring Coefficients'!$A$2:$A$41,0)))),0),0)</f>
        <v>0</v>
      </c>
      <c r="N5" s="28"/>
      <c r="O5" s="27">
        <f>IF(AND(N5&lt;&gt;0,N5&lt;&gt;"",$D5&lt;&gt;""),IFERROR(INT(INDEX('Scoring Coefficients'!$D$2:$D$41,MATCH($C5&amp;N$2,'Scoring Coefficients'!$A$2:$A$41,0))*((ROUNDDOWN((N5*INDEX('Age Factors'!$C$2:$AJ$28,MATCH(N$2,'Age Factors'!$B$2:$B$28,0),MATCH($C5&amp;IF($D5&lt;30,30,FLOOR($D5/5,1)*5),'Age Factors'!$C$1:$AJ$1,0))),2)-INDEX('Scoring Coefficients'!$E$2:$E$41,MATCH($C5&amp;N$2,'Scoring Coefficients'!$A$2:$A$41,0)))^INDEX('Scoring Coefficients'!$F$2:$F$41,MATCH($C5&amp;N$2,'Scoring Coefficients'!$A$2:$A$41,0)))),0),0)</f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25">
      <c r="A6" s="22"/>
      <c r="B6" s="22"/>
      <c r="C6" s="24"/>
      <c r="D6" s="24"/>
      <c r="E6" s="25">
        <f t="shared" si="0"/>
        <v>0</v>
      </c>
      <c r="F6" s="26"/>
      <c r="G6" s="27">
        <f>IF(AND(F6&lt;&gt;0,F6&lt;&gt;"",$D6&lt;&gt;""),IFERROR(INT(INDEX('Scoring Coefficients'!$D$2:$D$41,MATCH($C6&amp;F$2,'Scoring Coefficients'!$A$2:$A$41,0))*((ROUNDDOWN((F6*INDEX('Age Factors'!$C$2:$AJ$28,MATCH(F$2,'Age Factors'!$B$2:$B$28,0),MATCH($C6&amp;IF($D6&lt;30,30,FLOOR($D6/5,1)*5),'Age Factors'!$C$1:$AJ$1,0))),2)-INDEX('Scoring Coefficients'!$E$2:$E$41,MATCH($C6&amp;F$2,'Scoring Coefficients'!$A$2:$A$41,0)))^INDEX('Scoring Coefficients'!$F$2:$F$41,MATCH($C6&amp;F$2,'Scoring Coefficients'!$A$2:$A$41,0)))),0),0)</f>
        <v>0</v>
      </c>
      <c r="H6" s="28"/>
      <c r="I6" s="27">
        <f>IF(AND(H6&lt;&gt;0,H6&lt;&gt;"",$D6&lt;&gt;""),IFERROR(INT(INDEX('Scoring Coefficients'!$D$2:$D$41,MATCH($C6&amp;H$2,'Scoring Coefficients'!$A$2:$A$41,0))*((ROUNDDOWN((H6*INDEX('Age Factors'!$C$2:$AJ$28,MATCH(H$2,'Age Factors'!$B$2:$B$28,0),MATCH($C6&amp;IF($D6&lt;30,30,FLOOR($D6/5,1)*5),'Age Factors'!$C$1:$AJ$1,0))),2)-INDEX('Scoring Coefficients'!$E$2:$E$41,MATCH($C6&amp;H$2,'Scoring Coefficients'!$A$2:$A$41,0)))^INDEX('Scoring Coefficients'!$F$2:$F$41,MATCH($C6&amp;H$2,'Scoring Coefficients'!$A$2:$A$41,0)))),0),0)</f>
        <v>0</v>
      </c>
      <c r="J6" s="28"/>
      <c r="K6" s="27">
        <f>IF(AND(J6&lt;&gt;0,J6&lt;&gt;"",$D6&lt;&gt;""),IFERROR(INT(INDEX('Scoring Coefficients'!$D$2:$D$41,MATCH($C6&amp;J$2,'Scoring Coefficients'!$A$2:$A$41,0))*((ROUNDDOWN((J6*INDEX('Age Factors'!$C$2:$AJ$28,MATCH(J$2,'Age Factors'!$B$2:$B$28,0),MATCH($C6&amp;IF($D6&lt;30,30,FLOOR($D6/5,1)*5),'Age Factors'!$C$1:$AJ$1,0))),2)-INDEX('Scoring Coefficients'!$E$2:$E$41,MATCH($C6&amp;J$2,'Scoring Coefficients'!$A$2:$A$41,0)))^INDEX('Scoring Coefficients'!$F$2:$F$41,MATCH($C6&amp;J$2,'Scoring Coefficients'!$A$2:$A$41,0)))),0),0)</f>
        <v>0</v>
      </c>
      <c r="L6" s="28"/>
      <c r="M6" s="27">
        <f>IF(AND(L6&lt;&gt;0,L6&lt;&gt;"",$D6&lt;&gt;""),IFERROR(INT(INDEX('Scoring Coefficients'!$D$2:$D$41,MATCH($C6&amp;L$2,'Scoring Coefficients'!$A$2:$A$41,0))*((ROUNDDOWN((L6*INDEX('Age Factors'!$C$2:$AJ$28,MATCH(L$2,'Age Factors'!$B$2:$B$28,0),MATCH($C6&amp;IF($D6&lt;30,30,FLOOR($D6/5,1)*5),'Age Factors'!$C$1:$AJ$1,0))),2)-INDEX('Scoring Coefficients'!$E$2:$E$41,MATCH($C6&amp;L$2,'Scoring Coefficients'!$A$2:$A$41,0)))^INDEX('Scoring Coefficients'!$F$2:$F$41,MATCH($C6&amp;L$2,'Scoring Coefficients'!$A$2:$A$41,0)))),0),0)</f>
        <v>0</v>
      </c>
      <c r="N6" s="28"/>
      <c r="O6" s="27">
        <f>IF(AND(N6&lt;&gt;0,N6&lt;&gt;"",$D6&lt;&gt;""),IFERROR(INT(INDEX('Scoring Coefficients'!$D$2:$D$41,MATCH($C6&amp;N$2,'Scoring Coefficients'!$A$2:$A$41,0))*((ROUNDDOWN((N6*INDEX('Age Factors'!$C$2:$AJ$28,MATCH(N$2,'Age Factors'!$B$2:$B$28,0),MATCH($C6&amp;IF($D6&lt;30,30,FLOOR($D6/5,1)*5),'Age Factors'!$C$1:$AJ$1,0))),2)-INDEX('Scoring Coefficients'!$E$2:$E$41,MATCH($C6&amp;N$2,'Scoring Coefficients'!$A$2:$A$41,0)))^INDEX('Scoring Coefficients'!$F$2:$F$41,MATCH($C6&amp;N$2,'Scoring Coefficients'!$A$2:$A$41,0)))),0),0)</f>
        <v>0</v>
      </c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x14ac:dyDescent="0.25">
      <c r="A7" s="22"/>
      <c r="B7" s="22"/>
      <c r="C7" s="24"/>
      <c r="D7" s="24"/>
      <c r="E7" s="25">
        <f t="shared" si="0"/>
        <v>0</v>
      </c>
      <c r="F7" s="26"/>
      <c r="G7" s="27">
        <f>IF(AND(F7&lt;&gt;0,F7&lt;&gt;"",$D7&lt;&gt;""),IFERROR(INT(INDEX('Scoring Coefficients'!$D$2:$D$41,MATCH($C7&amp;F$2,'Scoring Coefficients'!$A$2:$A$41,0))*((ROUNDDOWN((F7*INDEX('Age Factors'!$C$2:$AJ$28,MATCH(F$2,'Age Factors'!$B$2:$B$28,0),MATCH($C7&amp;IF($D7&lt;30,30,FLOOR($D7/5,1)*5),'Age Factors'!$C$1:$AJ$1,0))),2)-INDEX('Scoring Coefficients'!$E$2:$E$41,MATCH($C7&amp;F$2,'Scoring Coefficients'!$A$2:$A$41,0)))^INDEX('Scoring Coefficients'!$F$2:$F$41,MATCH($C7&amp;F$2,'Scoring Coefficients'!$A$2:$A$41,0)))),0),0)</f>
        <v>0</v>
      </c>
      <c r="H7" s="28"/>
      <c r="I7" s="27">
        <f>IF(AND(H7&lt;&gt;0,H7&lt;&gt;"",$D7&lt;&gt;""),IFERROR(INT(INDEX('Scoring Coefficients'!$D$2:$D$41,MATCH($C7&amp;H$2,'Scoring Coefficients'!$A$2:$A$41,0))*((ROUNDDOWN((H7*INDEX('Age Factors'!$C$2:$AJ$28,MATCH(H$2,'Age Factors'!$B$2:$B$28,0),MATCH($C7&amp;IF($D7&lt;30,30,FLOOR($D7/5,1)*5),'Age Factors'!$C$1:$AJ$1,0))),2)-INDEX('Scoring Coefficients'!$E$2:$E$41,MATCH($C7&amp;H$2,'Scoring Coefficients'!$A$2:$A$41,0)))^INDEX('Scoring Coefficients'!$F$2:$F$41,MATCH($C7&amp;H$2,'Scoring Coefficients'!$A$2:$A$41,0)))),0),0)</f>
        <v>0</v>
      </c>
      <c r="J7" s="28"/>
      <c r="K7" s="27">
        <f>IF(AND(J7&lt;&gt;0,J7&lt;&gt;"",$D7&lt;&gt;""),IFERROR(INT(INDEX('Scoring Coefficients'!$D$2:$D$41,MATCH($C7&amp;J$2,'Scoring Coefficients'!$A$2:$A$41,0))*((ROUNDDOWN((J7*INDEX('Age Factors'!$C$2:$AJ$28,MATCH(J$2,'Age Factors'!$B$2:$B$28,0),MATCH($C7&amp;IF($D7&lt;30,30,FLOOR($D7/5,1)*5),'Age Factors'!$C$1:$AJ$1,0))),2)-INDEX('Scoring Coefficients'!$E$2:$E$41,MATCH($C7&amp;J$2,'Scoring Coefficients'!$A$2:$A$41,0)))^INDEX('Scoring Coefficients'!$F$2:$F$41,MATCH($C7&amp;J$2,'Scoring Coefficients'!$A$2:$A$41,0)))),0),0)</f>
        <v>0</v>
      </c>
      <c r="L7" s="28"/>
      <c r="M7" s="27">
        <f>IF(AND(L7&lt;&gt;0,L7&lt;&gt;"",$D7&lt;&gt;""),IFERROR(INT(INDEX('Scoring Coefficients'!$D$2:$D$41,MATCH($C7&amp;L$2,'Scoring Coefficients'!$A$2:$A$41,0))*((ROUNDDOWN((L7*INDEX('Age Factors'!$C$2:$AJ$28,MATCH(L$2,'Age Factors'!$B$2:$B$28,0),MATCH($C7&amp;IF($D7&lt;30,30,FLOOR($D7/5,1)*5),'Age Factors'!$C$1:$AJ$1,0))),2)-INDEX('Scoring Coefficients'!$E$2:$E$41,MATCH($C7&amp;L$2,'Scoring Coefficients'!$A$2:$A$41,0)))^INDEX('Scoring Coefficients'!$F$2:$F$41,MATCH($C7&amp;L$2,'Scoring Coefficients'!$A$2:$A$41,0)))),0),0)</f>
        <v>0</v>
      </c>
      <c r="N7" s="28"/>
      <c r="O7" s="27">
        <f>IF(AND(N7&lt;&gt;0,N7&lt;&gt;"",$D7&lt;&gt;""),IFERROR(INT(INDEX('Scoring Coefficients'!$D$2:$D$41,MATCH($C7&amp;N$2,'Scoring Coefficients'!$A$2:$A$41,0))*((ROUNDDOWN((N7*INDEX('Age Factors'!$C$2:$AJ$28,MATCH(N$2,'Age Factors'!$B$2:$B$28,0),MATCH($C7&amp;IF($D7&lt;30,30,FLOOR($D7/5,1)*5),'Age Factors'!$C$1:$AJ$1,0))),2)-INDEX('Scoring Coefficients'!$E$2:$E$41,MATCH($C7&amp;N$2,'Scoring Coefficients'!$A$2:$A$41,0)))^INDEX('Scoring Coefficients'!$F$2:$F$41,MATCH($C7&amp;N$2,'Scoring Coefficients'!$A$2:$A$41,0)))),0),0)</f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x14ac:dyDescent="0.25">
      <c r="A8" s="22"/>
      <c r="B8" s="22"/>
      <c r="C8" s="24"/>
      <c r="D8" s="24"/>
      <c r="E8" s="25">
        <f t="shared" si="0"/>
        <v>0</v>
      </c>
      <c r="F8" s="26"/>
      <c r="G8" s="27">
        <f>IF(AND(F8&lt;&gt;0,F8&lt;&gt;"",$D8&lt;&gt;""),IFERROR(INT(INDEX('Scoring Coefficients'!$D$2:$D$41,MATCH($C8&amp;F$2,'Scoring Coefficients'!$A$2:$A$41,0))*((ROUNDDOWN((F8*INDEX('Age Factors'!$C$2:$AJ$28,MATCH(F$2,'Age Factors'!$B$2:$B$28,0),MATCH($C8&amp;IF($D8&lt;30,30,FLOOR($D8/5,1)*5),'Age Factors'!$C$1:$AJ$1,0))),2)-INDEX('Scoring Coefficients'!$E$2:$E$41,MATCH($C8&amp;F$2,'Scoring Coefficients'!$A$2:$A$41,0)))^INDEX('Scoring Coefficients'!$F$2:$F$41,MATCH($C8&amp;F$2,'Scoring Coefficients'!$A$2:$A$41,0)))),0),0)</f>
        <v>0</v>
      </c>
      <c r="H8" s="28"/>
      <c r="I8" s="27">
        <f>IF(AND(H8&lt;&gt;0,H8&lt;&gt;"",$D8&lt;&gt;""),IFERROR(INT(INDEX('Scoring Coefficients'!$D$2:$D$41,MATCH($C8&amp;H$2,'Scoring Coefficients'!$A$2:$A$41,0))*((ROUNDDOWN((H8*INDEX('Age Factors'!$C$2:$AJ$28,MATCH(H$2,'Age Factors'!$B$2:$B$28,0),MATCH($C8&amp;IF($D8&lt;30,30,FLOOR($D8/5,1)*5),'Age Factors'!$C$1:$AJ$1,0))),2)-INDEX('Scoring Coefficients'!$E$2:$E$41,MATCH($C8&amp;H$2,'Scoring Coefficients'!$A$2:$A$41,0)))^INDEX('Scoring Coefficients'!$F$2:$F$41,MATCH($C8&amp;H$2,'Scoring Coefficients'!$A$2:$A$41,0)))),0),0)</f>
        <v>0</v>
      </c>
      <c r="J8" s="28"/>
      <c r="K8" s="27">
        <f>IF(AND(J8&lt;&gt;0,J8&lt;&gt;"",$D8&lt;&gt;""),IFERROR(INT(INDEX('Scoring Coefficients'!$D$2:$D$41,MATCH($C8&amp;J$2,'Scoring Coefficients'!$A$2:$A$41,0))*((ROUNDDOWN((J8*INDEX('Age Factors'!$C$2:$AJ$28,MATCH(J$2,'Age Factors'!$B$2:$B$28,0),MATCH($C8&amp;IF($D8&lt;30,30,FLOOR($D8/5,1)*5),'Age Factors'!$C$1:$AJ$1,0))),2)-INDEX('Scoring Coefficients'!$E$2:$E$41,MATCH($C8&amp;J$2,'Scoring Coefficients'!$A$2:$A$41,0)))^INDEX('Scoring Coefficients'!$F$2:$F$41,MATCH($C8&amp;J$2,'Scoring Coefficients'!$A$2:$A$41,0)))),0),0)</f>
        <v>0</v>
      </c>
      <c r="L8" s="28"/>
      <c r="M8" s="27">
        <f>IF(AND(L8&lt;&gt;0,L8&lt;&gt;"",$D8&lt;&gt;""),IFERROR(INT(INDEX('Scoring Coefficients'!$D$2:$D$41,MATCH($C8&amp;L$2,'Scoring Coefficients'!$A$2:$A$41,0))*((ROUNDDOWN((L8*INDEX('Age Factors'!$C$2:$AJ$28,MATCH(L$2,'Age Factors'!$B$2:$B$28,0),MATCH($C8&amp;IF($D8&lt;30,30,FLOOR($D8/5,1)*5),'Age Factors'!$C$1:$AJ$1,0))),2)-INDEX('Scoring Coefficients'!$E$2:$E$41,MATCH($C8&amp;L$2,'Scoring Coefficients'!$A$2:$A$41,0)))^INDEX('Scoring Coefficients'!$F$2:$F$41,MATCH($C8&amp;L$2,'Scoring Coefficients'!$A$2:$A$41,0)))),0),0)</f>
        <v>0</v>
      </c>
      <c r="N8" s="28"/>
      <c r="O8" s="27">
        <f>IF(AND(N8&lt;&gt;0,N8&lt;&gt;"",$D8&lt;&gt;""),IFERROR(INT(INDEX('Scoring Coefficients'!$D$2:$D$41,MATCH($C8&amp;N$2,'Scoring Coefficients'!$A$2:$A$41,0))*((ROUNDDOWN((N8*INDEX('Age Factors'!$C$2:$AJ$28,MATCH(N$2,'Age Factors'!$B$2:$B$28,0),MATCH($C8&amp;IF($D8&lt;30,30,FLOOR($D8/5,1)*5),'Age Factors'!$C$1:$AJ$1,0))),2)-INDEX('Scoring Coefficients'!$E$2:$E$41,MATCH($C8&amp;N$2,'Scoring Coefficients'!$A$2:$A$41,0)))^INDEX('Scoring Coefficients'!$F$2:$F$41,MATCH($C8&amp;N$2,'Scoring Coefficients'!$A$2:$A$41,0)))),0),0)</f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x14ac:dyDescent="0.25">
      <c r="A9" s="22"/>
      <c r="B9" s="22"/>
      <c r="C9" s="24"/>
      <c r="D9" s="24"/>
      <c r="E9" s="25">
        <f t="shared" si="0"/>
        <v>0</v>
      </c>
      <c r="F9" s="26"/>
      <c r="G9" s="27">
        <f>IF(AND(F9&lt;&gt;0,F9&lt;&gt;"",$D9&lt;&gt;""),IFERROR(INT(INDEX('Scoring Coefficients'!$D$2:$D$41,MATCH($C9&amp;F$2,'Scoring Coefficients'!$A$2:$A$41,0))*((ROUNDDOWN((F9*INDEX('Age Factors'!$C$2:$AJ$28,MATCH(F$2,'Age Factors'!$B$2:$B$28,0),MATCH($C9&amp;IF($D9&lt;30,30,FLOOR($D9/5,1)*5),'Age Factors'!$C$1:$AJ$1,0))),2)-INDEX('Scoring Coefficients'!$E$2:$E$41,MATCH($C9&amp;F$2,'Scoring Coefficients'!$A$2:$A$41,0)))^INDEX('Scoring Coefficients'!$F$2:$F$41,MATCH($C9&amp;F$2,'Scoring Coefficients'!$A$2:$A$41,0)))),0),0)</f>
        <v>0</v>
      </c>
      <c r="H9" s="28"/>
      <c r="I9" s="27">
        <f>IF(AND(H9&lt;&gt;0,H9&lt;&gt;"",$D9&lt;&gt;""),IFERROR(INT(INDEX('Scoring Coefficients'!$D$2:$D$41,MATCH($C9&amp;H$2,'Scoring Coefficients'!$A$2:$A$41,0))*((ROUNDDOWN((H9*INDEX('Age Factors'!$C$2:$AJ$28,MATCH(H$2,'Age Factors'!$B$2:$B$28,0),MATCH($C9&amp;IF($D9&lt;30,30,FLOOR($D9/5,1)*5),'Age Factors'!$C$1:$AJ$1,0))),2)-INDEX('Scoring Coefficients'!$E$2:$E$41,MATCH($C9&amp;H$2,'Scoring Coefficients'!$A$2:$A$41,0)))^INDEX('Scoring Coefficients'!$F$2:$F$41,MATCH($C9&amp;H$2,'Scoring Coefficients'!$A$2:$A$41,0)))),0),0)</f>
        <v>0</v>
      </c>
      <c r="J9" s="28"/>
      <c r="K9" s="27">
        <f>IF(AND(J9&lt;&gt;0,J9&lt;&gt;"",$D9&lt;&gt;""),IFERROR(INT(INDEX('Scoring Coefficients'!$D$2:$D$41,MATCH($C9&amp;J$2,'Scoring Coefficients'!$A$2:$A$41,0))*((ROUNDDOWN((J9*INDEX('Age Factors'!$C$2:$AJ$28,MATCH(J$2,'Age Factors'!$B$2:$B$28,0),MATCH($C9&amp;IF($D9&lt;30,30,FLOOR($D9/5,1)*5),'Age Factors'!$C$1:$AJ$1,0))),2)-INDEX('Scoring Coefficients'!$E$2:$E$41,MATCH($C9&amp;J$2,'Scoring Coefficients'!$A$2:$A$41,0)))^INDEX('Scoring Coefficients'!$F$2:$F$41,MATCH($C9&amp;J$2,'Scoring Coefficients'!$A$2:$A$41,0)))),0),0)</f>
        <v>0</v>
      </c>
      <c r="L9" s="28"/>
      <c r="M9" s="27">
        <f>IF(AND(L9&lt;&gt;0,L9&lt;&gt;"",$D9&lt;&gt;""),IFERROR(INT(INDEX('Scoring Coefficients'!$D$2:$D$41,MATCH($C9&amp;L$2,'Scoring Coefficients'!$A$2:$A$41,0))*((ROUNDDOWN((L9*INDEX('Age Factors'!$C$2:$AJ$28,MATCH(L$2,'Age Factors'!$B$2:$B$28,0),MATCH($C9&amp;IF($D9&lt;30,30,FLOOR($D9/5,1)*5),'Age Factors'!$C$1:$AJ$1,0))),2)-INDEX('Scoring Coefficients'!$E$2:$E$41,MATCH($C9&amp;L$2,'Scoring Coefficients'!$A$2:$A$41,0)))^INDEX('Scoring Coefficients'!$F$2:$F$41,MATCH($C9&amp;L$2,'Scoring Coefficients'!$A$2:$A$41,0)))),0),0)</f>
        <v>0</v>
      </c>
      <c r="N9" s="28"/>
      <c r="O9" s="27">
        <f>IF(AND(N9&lt;&gt;0,N9&lt;&gt;"",$D9&lt;&gt;""),IFERROR(INT(INDEX('Scoring Coefficients'!$D$2:$D$41,MATCH($C9&amp;N$2,'Scoring Coefficients'!$A$2:$A$41,0))*((ROUNDDOWN((N9*INDEX('Age Factors'!$C$2:$AJ$28,MATCH(N$2,'Age Factors'!$B$2:$B$28,0),MATCH($C9&amp;IF($D9&lt;30,30,FLOOR($D9/5,1)*5),'Age Factors'!$C$1:$AJ$1,0))),2)-INDEX('Scoring Coefficients'!$E$2:$E$41,MATCH($C9&amp;N$2,'Scoring Coefficients'!$A$2:$A$41,0)))^INDEX('Scoring Coefficients'!$F$2:$F$41,MATCH($C9&amp;N$2,'Scoring Coefficients'!$A$2:$A$41,0)))),0),0)</f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x14ac:dyDescent="0.25">
      <c r="A10" s="22"/>
      <c r="B10" s="22"/>
      <c r="C10" s="24"/>
      <c r="D10" s="24"/>
      <c r="E10" s="25">
        <f t="shared" si="0"/>
        <v>0</v>
      </c>
      <c r="F10" s="26"/>
      <c r="G10" s="27">
        <f>IF(AND(F10&lt;&gt;0,F10&lt;&gt;"",$D10&lt;&gt;""),IFERROR(INT(INDEX('Scoring Coefficients'!$D$2:$D$41,MATCH($C10&amp;F$2,'Scoring Coefficients'!$A$2:$A$41,0))*((ROUNDDOWN((F10*INDEX('Age Factors'!$C$2:$AJ$28,MATCH(F$2,'Age Factors'!$B$2:$B$28,0),MATCH($C10&amp;IF($D10&lt;30,30,FLOOR($D10/5,1)*5),'Age Factors'!$C$1:$AJ$1,0))),2)-INDEX('Scoring Coefficients'!$E$2:$E$41,MATCH($C10&amp;F$2,'Scoring Coefficients'!$A$2:$A$41,0)))^INDEX('Scoring Coefficients'!$F$2:$F$41,MATCH($C10&amp;F$2,'Scoring Coefficients'!$A$2:$A$41,0)))),0),0)</f>
        <v>0</v>
      </c>
      <c r="H10" s="28"/>
      <c r="I10" s="27">
        <f>IF(AND(H10&lt;&gt;0,H10&lt;&gt;"",$D10&lt;&gt;""),IFERROR(INT(INDEX('Scoring Coefficients'!$D$2:$D$41,MATCH($C10&amp;H$2,'Scoring Coefficients'!$A$2:$A$41,0))*((ROUNDDOWN((H10*INDEX('Age Factors'!$C$2:$AJ$28,MATCH(H$2,'Age Factors'!$B$2:$B$28,0),MATCH($C10&amp;IF($D10&lt;30,30,FLOOR($D10/5,1)*5),'Age Factors'!$C$1:$AJ$1,0))),2)-INDEX('Scoring Coefficients'!$E$2:$E$41,MATCH($C10&amp;H$2,'Scoring Coefficients'!$A$2:$A$41,0)))^INDEX('Scoring Coefficients'!$F$2:$F$41,MATCH($C10&amp;H$2,'Scoring Coefficients'!$A$2:$A$41,0)))),0),0)</f>
        <v>0</v>
      </c>
      <c r="J10" s="28"/>
      <c r="K10" s="27">
        <f>IF(AND(J10&lt;&gt;0,J10&lt;&gt;"",$D10&lt;&gt;""),IFERROR(INT(INDEX('Scoring Coefficients'!$D$2:$D$41,MATCH($C10&amp;J$2,'Scoring Coefficients'!$A$2:$A$41,0))*((ROUNDDOWN((J10*INDEX('Age Factors'!$C$2:$AJ$28,MATCH(J$2,'Age Factors'!$B$2:$B$28,0),MATCH($C10&amp;IF($D10&lt;30,30,FLOOR($D10/5,1)*5),'Age Factors'!$C$1:$AJ$1,0))),2)-INDEX('Scoring Coefficients'!$E$2:$E$41,MATCH($C10&amp;J$2,'Scoring Coefficients'!$A$2:$A$41,0)))^INDEX('Scoring Coefficients'!$F$2:$F$41,MATCH($C10&amp;J$2,'Scoring Coefficients'!$A$2:$A$41,0)))),0),0)</f>
        <v>0</v>
      </c>
      <c r="L10" s="28"/>
      <c r="M10" s="27">
        <f>IF(AND(L10&lt;&gt;0,L10&lt;&gt;"",$D10&lt;&gt;""),IFERROR(INT(INDEX('Scoring Coefficients'!$D$2:$D$41,MATCH($C10&amp;L$2,'Scoring Coefficients'!$A$2:$A$41,0))*((ROUNDDOWN((L10*INDEX('Age Factors'!$C$2:$AJ$28,MATCH(L$2,'Age Factors'!$B$2:$B$28,0),MATCH($C10&amp;IF($D10&lt;30,30,FLOOR($D10/5,1)*5),'Age Factors'!$C$1:$AJ$1,0))),2)-INDEX('Scoring Coefficients'!$E$2:$E$41,MATCH($C10&amp;L$2,'Scoring Coefficients'!$A$2:$A$41,0)))^INDEX('Scoring Coefficients'!$F$2:$F$41,MATCH($C10&amp;L$2,'Scoring Coefficients'!$A$2:$A$41,0)))),0),0)</f>
        <v>0</v>
      </c>
      <c r="N10" s="28"/>
      <c r="O10" s="27">
        <f>IF(AND(N10&lt;&gt;0,N10&lt;&gt;"",$D10&lt;&gt;""),IFERROR(INT(INDEX('Scoring Coefficients'!$D$2:$D$41,MATCH($C10&amp;N$2,'Scoring Coefficients'!$A$2:$A$41,0))*((ROUNDDOWN((N10*INDEX('Age Factors'!$C$2:$AJ$28,MATCH(N$2,'Age Factors'!$B$2:$B$28,0),MATCH($C10&amp;IF($D10&lt;30,30,FLOOR($D10/5,1)*5),'Age Factors'!$C$1:$AJ$1,0))),2)-INDEX('Scoring Coefficients'!$E$2:$E$41,MATCH($C10&amp;N$2,'Scoring Coefficients'!$A$2:$A$41,0)))^INDEX('Scoring Coefficients'!$F$2:$F$41,MATCH($C10&amp;N$2,'Scoring Coefficients'!$A$2:$A$41,0)))),0),0)</f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x14ac:dyDescent="0.25">
      <c r="A11" s="22"/>
      <c r="B11" s="22"/>
      <c r="C11" s="24"/>
      <c r="D11" s="24"/>
      <c r="E11" s="25">
        <f t="shared" si="0"/>
        <v>0</v>
      </c>
      <c r="F11" s="26"/>
      <c r="G11" s="27">
        <f>IF(AND(F11&lt;&gt;0,F11&lt;&gt;"",$D11&lt;&gt;""),IFERROR(INT(INDEX('Scoring Coefficients'!$D$2:$D$41,MATCH($C11&amp;F$2,'Scoring Coefficients'!$A$2:$A$41,0))*((ROUNDDOWN((F11*INDEX('Age Factors'!$C$2:$AJ$28,MATCH(F$2,'Age Factors'!$B$2:$B$28,0),MATCH($C11&amp;IF($D11&lt;30,30,FLOOR($D11/5,1)*5),'Age Factors'!$C$1:$AJ$1,0))),2)-INDEX('Scoring Coefficients'!$E$2:$E$41,MATCH($C11&amp;F$2,'Scoring Coefficients'!$A$2:$A$41,0)))^INDEX('Scoring Coefficients'!$F$2:$F$41,MATCH($C11&amp;F$2,'Scoring Coefficients'!$A$2:$A$41,0)))),0),0)</f>
        <v>0</v>
      </c>
      <c r="H11" s="28"/>
      <c r="I11" s="27">
        <f>IF(AND(H11&lt;&gt;0,H11&lt;&gt;"",$D11&lt;&gt;""),IFERROR(INT(INDEX('Scoring Coefficients'!$D$2:$D$41,MATCH($C11&amp;H$2,'Scoring Coefficients'!$A$2:$A$41,0))*((ROUNDDOWN((H11*INDEX('Age Factors'!$C$2:$AJ$28,MATCH(H$2,'Age Factors'!$B$2:$B$28,0),MATCH($C11&amp;IF($D11&lt;30,30,FLOOR($D11/5,1)*5),'Age Factors'!$C$1:$AJ$1,0))),2)-INDEX('Scoring Coefficients'!$E$2:$E$41,MATCH($C11&amp;H$2,'Scoring Coefficients'!$A$2:$A$41,0)))^INDEX('Scoring Coefficients'!$F$2:$F$41,MATCH($C11&amp;H$2,'Scoring Coefficients'!$A$2:$A$41,0)))),0),0)</f>
        <v>0</v>
      </c>
      <c r="J11" s="28"/>
      <c r="K11" s="27">
        <f>IF(AND(J11&lt;&gt;0,J11&lt;&gt;"",$D11&lt;&gt;""),IFERROR(INT(INDEX('Scoring Coefficients'!$D$2:$D$41,MATCH($C11&amp;J$2,'Scoring Coefficients'!$A$2:$A$41,0))*((ROUNDDOWN((J11*INDEX('Age Factors'!$C$2:$AJ$28,MATCH(J$2,'Age Factors'!$B$2:$B$28,0),MATCH($C11&amp;IF($D11&lt;30,30,FLOOR($D11/5,1)*5),'Age Factors'!$C$1:$AJ$1,0))),2)-INDEX('Scoring Coefficients'!$E$2:$E$41,MATCH($C11&amp;J$2,'Scoring Coefficients'!$A$2:$A$41,0)))^INDEX('Scoring Coefficients'!$F$2:$F$41,MATCH($C11&amp;J$2,'Scoring Coefficients'!$A$2:$A$41,0)))),0),0)</f>
        <v>0</v>
      </c>
      <c r="L11" s="28"/>
      <c r="M11" s="27">
        <f>IF(AND(L11&lt;&gt;0,L11&lt;&gt;"",$D11&lt;&gt;""),IFERROR(INT(INDEX('Scoring Coefficients'!$D$2:$D$41,MATCH($C11&amp;L$2,'Scoring Coefficients'!$A$2:$A$41,0))*((ROUNDDOWN((L11*INDEX('Age Factors'!$C$2:$AJ$28,MATCH(L$2,'Age Factors'!$B$2:$B$28,0),MATCH($C11&amp;IF($D11&lt;30,30,FLOOR($D11/5,1)*5),'Age Factors'!$C$1:$AJ$1,0))),2)-INDEX('Scoring Coefficients'!$E$2:$E$41,MATCH($C11&amp;L$2,'Scoring Coefficients'!$A$2:$A$41,0)))^INDEX('Scoring Coefficients'!$F$2:$F$41,MATCH($C11&amp;L$2,'Scoring Coefficients'!$A$2:$A$41,0)))),0),0)</f>
        <v>0</v>
      </c>
      <c r="N11" s="28"/>
      <c r="O11" s="27">
        <f>IF(AND(N11&lt;&gt;0,N11&lt;&gt;"",$D11&lt;&gt;""),IFERROR(INT(INDEX('Scoring Coefficients'!$D$2:$D$41,MATCH($C11&amp;N$2,'Scoring Coefficients'!$A$2:$A$41,0))*((ROUNDDOWN((N11*INDEX('Age Factors'!$C$2:$AJ$28,MATCH(N$2,'Age Factors'!$B$2:$B$28,0),MATCH($C11&amp;IF($D11&lt;30,30,FLOOR($D11/5,1)*5),'Age Factors'!$C$1:$AJ$1,0))),2)-INDEX('Scoring Coefficients'!$E$2:$E$41,MATCH($C11&amp;N$2,'Scoring Coefficients'!$A$2:$A$41,0)))^INDEX('Scoring Coefficients'!$F$2:$F$41,MATCH($C11&amp;N$2,'Scoring Coefficients'!$A$2:$A$41,0)))),0),0)</f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x14ac:dyDescent="0.25">
      <c r="A12" s="22"/>
      <c r="B12" s="22"/>
      <c r="C12" s="24"/>
      <c r="D12" s="24"/>
      <c r="E12" s="25">
        <f t="shared" si="0"/>
        <v>0</v>
      </c>
      <c r="F12" s="26"/>
      <c r="G12" s="27">
        <f>IF(AND(F12&lt;&gt;0,F12&lt;&gt;"",$D12&lt;&gt;""),IFERROR(INT(INDEX('Scoring Coefficients'!$D$2:$D$41,MATCH($C12&amp;F$2,'Scoring Coefficients'!$A$2:$A$41,0))*((ROUNDDOWN((F12*INDEX('Age Factors'!$C$2:$AJ$28,MATCH(F$2,'Age Factors'!$B$2:$B$28,0),MATCH($C12&amp;IF($D12&lt;30,30,FLOOR($D12/5,1)*5),'Age Factors'!$C$1:$AJ$1,0))),2)-INDEX('Scoring Coefficients'!$E$2:$E$41,MATCH($C12&amp;F$2,'Scoring Coefficients'!$A$2:$A$41,0)))^INDEX('Scoring Coefficients'!$F$2:$F$41,MATCH($C12&amp;F$2,'Scoring Coefficients'!$A$2:$A$41,0)))),0),0)</f>
        <v>0</v>
      </c>
      <c r="H12" s="28"/>
      <c r="I12" s="27">
        <f>IF(AND(H12&lt;&gt;0,H12&lt;&gt;"",$D12&lt;&gt;""),IFERROR(INT(INDEX('Scoring Coefficients'!$D$2:$D$41,MATCH($C12&amp;H$2,'Scoring Coefficients'!$A$2:$A$41,0))*((ROUNDDOWN((H12*INDEX('Age Factors'!$C$2:$AJ$28,MATCH(H$2,'Age Factors'!$B$2:$B$28,0),MATCH($C12&amp;IF($D12&lt;30,30,FLOOR($D12/5,1)*5),'Age Factors'!$C$1:$AJ$1,0))),2)-INDEX('Scoring Coefficients'!$E$2:$E$41,MATCH($C12&amp;H$2,'Scoring Coefficients'!$A$2:$A$41,0)))^INDEX('Scoring Coefficients'!$F$2:$F$41,MATCH($C12&amp;H$2,'Scoring Coefficients'!$A$2:$A$41,0)))),0),0)</f>
        <v>0</v>
      </c>
      <c r="J12" s="28"/>
      <c r="K12" s="27">
        <f>IF(AND(J12&lt;&gt;0,J12&lt;&gt;"",$D12&lt;&gt;""),IFERROR(INT(INDEX('Scoring Coefficients'!$D$2:$D$41,MATCH($C12&amp;J$2,'Scoring Coefficients'!$A$2:$A$41,0))*((ROUNDDOWN((J12*INDEX('Age Factors'!$C$2:$AJ$28,MATCH(J$2,'Age Factors'!$B$2:$B$28,0),MATCH($C12&amp;IF($D12&lt;30,30,FLOOR($D12/5,1)*5),'Age Factors'!$C$1:$AJ$1,0))),2)-INDEX('Scoring Coefficients'!$E$2:$E$41,MATCH($C12&amp;J$2,'Scoring Coefficients'!$A$2:$A$41,0)))^INDEX('Scoring Coefficients'!$F$2:$F$41,MATCH($C12&amp;J$2,'Scoring Coefficients'!$A$2:$A$41,0)))),0),0)</f>
        <v>0</v>
      </c>
      <c r="L12" s="28"/>
      <c r="M12" s="27">
        <f>IF(AND(L12&lt;&gt;0,L12&lt;&gt;"",$D12&lt;&gt;""),IFERROR(INT(INDEX('Scoring Coefficients'!$D$2:$D$41,MATCH($C12&amp;L$2,'Scoring Coefficients'!$A$2:$A$41,0))*((ROUNDDOWN((L12*INDEX('Age Factors'!$C$2:$AJ$28,MATCH(L$2,'Age Factors'!$B$2:$B$28,0),MATCH($C12&amp;IF($D12&lt;30,30,FLOOR($D12/5,1)*5),'Age Factors'!$C$1:$AJ$1,0))),2)-INDEX('Scoring Coefficients'!$E$2:$E$41,MATCH($C12&amp;L$2,'Scoring Coefficients'!$A$2:$A$41,0)))^INDEX('Scoring Coefficients'!$F$2:$F$41,MATCH($C12&amp;L$2,'Scoring Coefficients'!$A$2:$A$41,0)))),0),0)</f>
        <v>0</v>
      </c>
      <c r="N12" s="28"/>
      <c r="O12" s="27">
        <f>IF(AND(N12&lt;&gt;0,N12&lt;&gt;"",$D12&lt;&gt;""),IFERROR(INT(INDEX('Scoring Coefficients'!$D$2:$D$41,MATCH($C12&amp;N$2,'Scoring Coefficients'!$A$2:$A$41,0))*((ROUNDDOWN((N12*INDEX('Age Factors'!$C$2:$AJ$28,MATCH(N$2,'Age Factors'!$B$2:$B$28,0),MATCH($C12&amp;IF($D12&lt;30,30,FLOOR($D12/5,1)*5),'Age Factors'!$C$1:$AJ$1,0))),2)-INDEX('Scoring Coefficients'!$E$2:$E$41,MATCH($C12&amp;N$2,'Scoring Coefficients'!$A$2:$A$41,0)))^INDEX('Scoring Coefficients'!$F$2:$F$41,MATCH($C12&amp;N$2,'Scoring Coefficients'!$A$2:$A$41,0)))),0),0)</f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x14ac:dyDescent="0.25">
      <c r="A13" s="22"/>
      <c r="B13" s="22"/>
      <c r="C13" s="24"/>
      <c r="D13" s="24"/>
      <c r="E13" s="25">
        <f t="shared" si="0"/>
        <v>0</v>
      </c>
      <c r="F13" s="26"/>
      <c r="G13" s="27">
        <f>IF(AND(F13&lt;&gt;0,F13&lt;&gt;"",$D13&lt;&gt;""),IFERROR(INT(INDEX('Scoring Coefficients'!$D$2:$D$41,MATCH($C13&amp;F$2,'Scoring Coefficients'!$A$2:$A$41,0))*((ROUNDDOWN((F13*INDEX('Age Factors'!$C$2:$AJ$28,MATCH(F$2,'Age Factors'!$B$2:$B$28,0),MATCH($C13&amp;IF($D13&lt;30,30,FLOOR($D13/5,1)*5),'Age Factors'!$C$1:$AJ$1,0))),2)-INDEX('Scoring Coefficients'!$E$2:$E$41,MATCH($C13&amp;F$2,'Scoring Coefficients'!$A$2:$A$41,0)))^INDEX('Scoring Coefficients'!$F$2:$F$41,MATCH($C13&amp;F$2,'Scoring Coefficients'!$A$2:$A$41,0)))),0),0)</f>
        <v>0</v>
      </c>
      <c r="H13" s="28"/>
      <c r="I13" s="27">
        <f>IF(AND(H13&lt;&gt;0,H13&lt;&gt;"",$D13&lt;&gt;""),IFERROR(INT(INDEX('Scoring Coefficients'!$D$2:$D$41,MATCH($C13&amp;H$2,'Scoring Coefficients'!$A$2:$A$41,0))*((ROUNDDOWN((H13*INDEX('Age Factors'!$C$2:$AJ$28,MATCH(H$2,'Age Factors'!$B$2:$B$28,0),MATCH($C13&amp;IF($D13&lt;30,30,FLOOR($D13/5,1)*5),'Age Factors'!$C$1:$AJ$1,0))),2)-INDEX('Scoring Coefficients'!$E$2:$E$41,MATCH($C13&amp;H$2,'Scoring Coefficients'!$A$2:$A$41,0)))^INDEX('Scoring Coefficients'!$F$2:$F$41,MATCH($C13&amp;H$2,'Scoring Coefficients'!$A$2:$A$41,0)))),0),0)</f>
        <v>0</v>
      </c>
      <c r="J13" s="28"/>
      <c r="K13" s="27">
        <f>IF(AND(J13&lt;&gt;0,J13&lt;&gt;"",$D13&lt;&gt;""),IFERROR(INT(INDEX('Scoring Coefficients'!$D$2:$D$41,MATCH($C13&amp;J$2,'Scoring Coefficients'!$A$2:$A$41,0))*((ROUNDDOWN((J13*INDEX('Age Factors'!$C$2:$AJ$28,MATCH(J$2,'Age Factors'!$B$2:$B$28,0),MATCH($C13&amp;IF($D13&lt;30,30,FLOOR($D13/5,1)*5),'Age Factors'!$C$1:$AJ$1,0))),2)-INDEX('Scoring Coefficients'!$E$2:$E$41,MATCH($C13&amp;J$2,'Scoring Coefficients'!$A$2:$A$41,0)))^INDEX('Scoring Coefficients'!$F$2:$F$41,MATCH($C13&amp;J$2,'Scoring Coefficients'!$A$2:$A$41,0)))),0),0)</f>
        <v>0</v>
      </c>
      <c r="L13" s="28"/>
      <c r="M13" s="27">
        <f>IF(AND(L13&lt;&gt;0,L13&lt;&gt;"",$D13&lt;&gt;""),IFERROR(INT(INDEX('Scoring Coefficients'!$D$2:$D$41,MATCH($C13&amp;L$2,'Scoring Coefficients'!$A$2:$A$41,0))*((ROUNDDOWN((L13*INDEX('Age Factors'!$C$2:$AJ$28,MATCH(L$2,'Age Factors'!$B$2:$B$28,0),MATCH($C13&amp;IF($D13&lt;30,30,FLOOR($D13/5,1)*5),'Age Factors'!$C$1:$AJ$1,0))),2)-INDEX('Scoring Coefficients'!$E$2:$E$41,MATCH($C13&amp;L$2,'Scoring Coefficients'!$A$2:$A$41,0)))^INDEX('Scoring Coefficients'!$F$2:$F$41,MATCH($C13&amp;L$2,'Scoring Coefficients'!$A$2:$A$41,0)))),0),0)</f>
        <v>0</v>
      </c>
      <c r="N13" s="28"/>
      <c r="O13" s="27">
        <f>IF(AND(N13&lt;&gt;0,N13&lt;&gt;"",$D13&lt;&gt;""),IFERROR(INT(INDEX('Scoring Coefficients'!$D$2:$D$41,MATCH($C13&amp;N$2,'Scoring Coefficients'!$A$2:$A$41,0))*((ROUNDDOWN((N13*INDEX('Age Factors'!$C$2:$AJ$28,MATCH(N$2,'Age Factors'!$B$2:$B$28,0),MATCH($C13&amp;IF($D13&lt;30,30,FLOOR($D13/5,1)*5),'Age Factors'!$C$1:$AJ$1,0))),2)-INDEX('Scoring Coefficients'!$E$2:$E$41,MATCH($C13&amp;N$2,'Scoring Coefficients'!$A$2:$A$41,0)))^INDEX('Scoring Coefficients'!$F$2:$F$41,MATCH($C13&amp;N$2,'Scoring Coefficients'!$A$2:$A$41,0)))),0),0)</f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x14ac:dyDescent="0.25">
      <c r="A14" s="22"/>
      <c r="B14" s="22"/>
      <c r="C14" s="24"/>
      <c r="D14" s="24"/>
      <c r="E14" s="25">
        <f t="shared" si="0"/>
        <v>0</v>
      </c>
      <c r="F14" s="26"/>
      <c r="G14" s="27">
        <f>IF(AND(F14&lt;&gt;0,F14&lt;&gt;"",$D14&lt;&gt;""),IFERROR(INT(INDEX('Scoring Coefficients'!$D$2:$D$41,MATCH($C14&amp;F$2,'Scoring Coefficients'!$A$2:$A$41,0))*((ROUNDDOWN((F14*INDEX('Age Factors'!$C$2:$AJ$28,MATCH(F$2,'Age Factors'!$B$2:$B$28,0),MATCH($C14&amp;IF($D14&lt;30,30,FLOOR($D14/5,1)*5),'Age Factors'!$C$1:$AJ$1,0))),2)-INDEX('Scoring Coefficients'!$E$2:$E$41,MATCH($C14&amp;F$2,'Scoring Coefficients'!$A$2:$A$41,0)))^INDEX('Scoring Coefficients'!$F$2:$F$41,MATCH($C14&amp;F$2,'Scoring Coefficients'!$A$2:$A$41,0)))),0),0)</f>
        <v>0</v>
      </c>
      <c r="H14" s="28"/>
      <c r="I14" s="27">
        <f>IF(AND(H14&lt;&gt;0,H14&lt;&gt;"",$D14&lt;&gt;""),IFERROR(INT(INDEX('Scoring Coefficients'!$D$2:$D$41,MATCH($C14&amp;H$2,'Scoring Coefficients'!$A$2:$A$41,0))*((ROUNDDOWN((H14*INDEX('Age Factors'!$C$2:$AJ$28,MATCH(H$2,'Age Factors'!$B$2:$B$28,0),MATCH($C14&amp;IF($D14&lt;30,30,FLOOR($D14/5,1)*5),'Age Factors'!$C$1:$AJ$1,0))),2)-INDEX('Scoring Coefficients'!$E$2:$E$41,MATCH($C14&amp;H$2,'Scoring Coefficients'!$A$2:$A$41,0)))^INDEX('Scoring Coefficients'!$F$2:$F$41,MATCH($C14&amp;H$2,'Scoring Coefficients'!$A$2:$A$41,0)))),0),0)</f>
        <v>0</v>
      </c>
      <c r="J14" s="28"/>
      <c r="K14" s="27">
        <f>IF(AND(J14&lt;&gt;0,J14&lt;&gt;"",$D14&lt;&gt;""),IFERROR(INT(INDEX('Scoring Coefficients'!$D$2:$D$41,MATCH($C14&amp;J$2,'Scoring Coefficients'!$A$2:$A$41,0))*((ROUNDDOWN((J14*INDEX('Age Factors'!$C$2:$AJ$28,MATCH(J$2,'Age Factors'!$B$2:$B$28,0),MATCH($C14&amp;IF($D14&lt;30,30,FLOOR($D14/5,1)*5),'Age Factors'!$C$1:$AJ$1,0))),2)-INDEX('Scoring Coefficients'!$E$2:$E$41,MATCH($C14&amp;J$2,'Scoring Coefficients'!$A$2:$A$41,0)))^INDEX('Scoring Coefficients'!$F$2:$F$41,MATCH($C14&amp;J$2,'Scoring Coefficients'!$A$2:$A$41,0)))),0),0)</f>
        <v>0</v>
      </c>
      <c r="L14" s="28"/>
      <c r="M14" s="27">
        <f>IF(AND(L14&lt;&gt;0,L14&lt;&gt;"",$D14&lt;&gt;""),IFERROR(INT(INDEX('Scoring Coefficients'!$D$2:$D$41,MATCH($C14&amp;L$2,'Scoring Coefficients'!$A$2:$A$41,0))*((ROUNDDOWN((L14*INDEX('Age Factors'!$C$2:$AJ$28,MATCH(L$2,'Age Factors'!$B$2:$B$28,0),MATCH($C14&amp;IF($D14&lt;30,30,FLOOR($D14/5,1)*5),'Age Factors'!$C$1:$AJ$1,0))),2)-INDEX('Scoring Coefficients'!$E$2:$E$41,MATCH($C14&amp;L$2,'Scoring Coefficients'!$A$2:$A$41,0)))^INDEX('Scoring Coefficients'!$F$2:$F$41,MATCH($C14&amp;L$2,'Scoring Coefficients'!$A$2:$A$41,0)))),0),0)</f>
        <v>0</v>
      </c>
      <c r="N14" s="28"/>
      <c r="O14" s="27">
        <f>IF(AND(N14&lt;&gt;0,N14&lt;&gt;"",$D14&lt;&gt;""),IFERROR(INT(INDEX('Scoring Coefficients'!$D$2:$D$41,MATCH($C14&amp;N$2,'Scoring Coefficients'!$A$2:$A$41,0))*((ROUNDDOWN((N14*INDEX('Age Factors'!$C$2:$AJ$28,MATCH(N$2,'Age Factors'!$B$2:$B$28,0),MATCH($C14&amp;IF($D14&lt;30,30,FLOOR($D14/5,1)*5),'Age Factors'!$C$1:$AJ$1,0))),2)-INDEX('Scoring Coefficients'!$E$2:$E$41,MATCH($C14&amp;N$2,'Scoring Coefficients'!$A$2:$A$41,0)))^INDEX('Scoring Coefficients'!$F$2:$F$41,MATCH($C14&amp;N$2,'Scoring Coefficients'!$A$2:$A$41,0)))),0),0)</f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x14ac:dyDescent="0.25">
      <c r="A15" s="22"/>
      <c r="B15" s="22"/>
      <c r="C15" s="24"/>
      <c r="D15" s="24"/>
      <c r="E15" s="25">
        <f t="shared" si="0"/>
        <v>0</v>
      </c>
      <c r="F15" s="26"/>
      <c r="G15" s="27">
        <f>IF(AND(F15&lt;&gt;0,F15&lt;&gt;"",$D15&lt;&gt;""),IFERROR(INT(INDEX('Scoring Coefficients'!$D$2:$D$41,MATCH($C15&amp;F$2,'Scoring Coefficients'!$A$2:$A$41,0))*((ROUNDDOWN((F15*INDEX('Age Factors'!$C$2:$AJ$28,MATCH(F$2,'Age Factors'!$B$2:$B$28,0),MATCH($C15&amp;IF($D15&lt;30,30,FLOOR($D15/5,1)*5),'Age Factors'!$C$1:$AJ$1,0))),2)-INDEX('Scoring Coefficients'!$E$2:$E$41,MATCH($C15&amp;F$2,'Scoring Coefficients'!$A$2:$A$41,0)))^INDEX('Scoring Coefficients'!$F$2:$F$41,MATCH($C15&amp;F$2,'Scoring Coefficients'!$A$2:$A$41,0)))),0),0)</f>
        <v>0</v>
      </c>
      <c r="H15" s="28"/>
      <c r="I15" s="27">
        <f>IF(AND(H15&lt;&gt;0,H15&lt;&gt;"",$D15&lt;&gt;""),IFERROR(INT(INDEX('Scoring Coefficients'!$D$2:$D$41,MATCH($C15&amp;H$2,'Scoring Coefficients'!$A$2:$A$41,0))*((ROUNDDOWN((H15*INDEX('Age Factors'!$C$2:$AJ$28,MATCH(H$2,'Age Factors'!$B$2:$B$28,0),MATCH($C15&amp;IF($D15&lt;30,30,FLOOR($D15/5,1)*5),'Age Factors'!$C$1:$AJ$1,0))),2)-INDEX('Scoring Coefficients'!$E$2:$E$41,MATCH($C15&amp;H$2,'Scoring Coefficients'!$A$2:$A$41,0)))^INDEX('Scoring Coefficients'!$F$2:$F$41,MATCH($C15&amp;H$2,'Scoring Coefficients'!$A$2:$A$41,0)))),0),0)</f>
        <v>0</v>
      </c>
      <c r="J15" s="28"/>
      <c r="K15" s="27">
        <f>IF(AND(J15&lt;&gt;0,J15&lt;&gt;"",$D15&lt;&gt;""),IFERROR(INT(INDEX('Scoring Coefficients'!$D$2:$D$41,MATCH($C15&amp;J$2,'Scoring Coefficients'!$A$2:$A$41,0))*((ROUNDDOWN((J15*INDEX('Age Factors'!$C$2:$AJ$28,MATCH(J$2,'Age Factors'!$B$2:$B$28,0),MATCH($C15&amp;IF($D15&lt;30,30,FLOOR($D15/5,1)*5),'Age Factors'!$C$1:$AJ$1,0))),2)-INDEX('Scoring Coefficients'!$E$2:$E$41,MATCH($C15&amp;J$2,'Scoring Coefficients'!$A$2:$A$41,0)))^INDEX('Scoring Coefficients'!$F$2:$F$41,MATCH($C15&amp;J$2,'Scoring Coefficients'!$A$2:$A$41,0)))),0),0)</f>
        <v>0</v>
      </c>
      <c r="L15" s="28"/>
      <c r="M15" s="27">
        <f>IF(AND(L15&lt;&gt;0,L15&lt;&gt;"",$D15&lt;&gt;""),IFERROR(INT(INDEX('Scoring Coefficients'!$D$2:$D$41,MATCH($C15&amp;L$2,'Scoring Coefficients'!$A$2:$A$41,0))*((ROUNDDOWN((L15*INDEX('Age Factors'!$C$2:$AJ$28,MATCH(L$2,'Age Factors'!$B$2:$B$28,0),MATCH($C15&amp;IF($D15&lt;30,30,FLOOR($D15/5,1)*5),'Age Factors'!$C$1:$AJ$1,0))),2)-INDEX('Scoring Coefficients'!$E$2:$E$41,MATCH($C15&amp;L$2,'Scoring Coefficients'!$A$2:$A$41,0)))^INDEX('Scoring Coefficients'!$F$2:$F$41,MATCH($C15&amp;L$2,'Scoring Coefficients'!$A$2:$A$41,0)))),0),0)</f>
        <v>0</v>
      </c>
      <c r="N15" s="28"/>
      <c r="O15" s="27">
        <f>IF(AND(N15&lt;&gt;0,N15&lt;&gt;"",$D15&lt;&gt;""),IFERROR(INT(INDEX('Scoring Coefficients'!$D$2:$D$41,MATCH($C15&amp;N$2,'Scoring Coefficients'!$A$2:$A$41,0))*((ROUNDDOWN((N15*INDEX('Age Factors'!$C$2:$AJ$28,MATCH(N$2,'Age Factors'!$B$2:$B$28,0),MATCH($C15&amp;IF($D15&lt;30,30,FLOOR($D15/5,1)*5),'Age Factors'!$C$1:$AJ$1,0))),2)-INDEX('Scoring Coefficients'!$E$2:$E$41,MATCH($C15&amp;N$2,'Scoring Coefficients'!$A$2:$A$41,0)))^INDEX('Scoring Coefficients'!$F$2:$F$41,MATCH($C15&amp;N$2,'Scoring Coefficients'!$A$2:$A$41,0)))),0),0)</f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x14ac:dyDescent="0.25">
      <c r="A16" s="22"/>
      <c r="B16" s="22"/>
      <c r="C16" s="24"/>
      <c r="D16" s="24"/>
      <c r="E16" s="25">
        <f t="shared" si="0"/>
        <v>0</v>
      </c>
      <c r="F16" s="26"/>
      <c r="G16" s="27">
        <f>IF(AND(F16&lt;&gt;0,F16&lt;&gt;"",$D16&lt;&gt;""),IFERROR(INT(INDEX('Scoring Coefficients'!$D$2:$D$41,MATCH($C16&amp;F$2,'Scoring Coefficients'!$A$2:$A$41,0))*((ROUNDDOWN((F16*INDEX('Age Factors'!$C$2:$AJ$28,MATCH(F$2,'Age Factors'!$B$2:$B$28,0),MATCH($C16&amp;IF($D16&lt;30,30,FLOOR($D16/5,1)*5),'Age Factors'!$C$1:$AJ$1,0))),2)-INDEX('Scoring Coefficients'!$E$2:$E$41,MATCH($C16&amp;F$2,'Scoring Coefficients'!$A$2:$A$41,0)))^INDEX('Scoring Coefficients'!$F$2:$F$41,MATCH($C16&amp;F$2,'Scoring Coefficients'!$A$2:$A$41,0)))),0),0)</f>
        <v>0</v>
      </c>
      <c r="H16" s="28"/>
      <c r="I16" s="27">
        <f>IF(AND(H16&lt;&gt;0,H16&lt;&gt;"",$D16&lt;&gt;""),IFERROR(INT(INDEX('Scoring Coefficients'!$D$2:$D$41,MATCH($C16&amp;H$2,'Scoring Coefficients'!$A$2:$A$41,0))*((ROUNDDOWN((H16*INDEX('Age Factors'!$C$2:$AJ$28,MATCH(H$2,'Age Factors'!$B$2:$B$28,0),MATCH($C16&amp;IF($D16&lt;30,30,FLOOR($D16/5,1)*5),'Age Factors'!$C$1:$AJ$1,0))),2)-INDEX('Scoring Coefficients'!$E$2:$E$41,MATCH($C16&amp;H$2,'Scoring Coefficients'!$A$2:$A$41,0)))^INDEX('Scoring Coefficients'!$F$2:$F$41,MATCH($C16&amp;H$2,'Scoring Coefficients'!$A$2:$A$41,0)))),0),0)</f>
        <v>0</v>
      </c>
      <c r="J16" s="28"/>
      <c r="K16" s="27">
        <f>IF(AND(J16&lt;&gt;0,J16&lt;&gt;"",$D16&lt;&gt;""),IFERROR(INT(INDEX('Scoring Coefficients'!$D$2:$D$41,MATCH($C16&amp;J$2,'Scoring Coefficients'!$A$2:$A$41,0))*((ROUNDDOWN((J16*INDEX('Age Factors'!$C$2:$AJ$28,MATCH(J$2,'Age Factors'!$B$2:$B$28,0),MATCH($C16&amp;IF($D16&lt;30,30,FLOOR($D16/5,1)*5),'Age Factors'!$C$1:$AJ$1,0))),2)-INDEX('Scoring Coefficients'!$E$2:$E$41,MATCH($C16&amp;J$2,'Scoring Coefficients'!$A$2:$A$41,0)))^INDEX('Scoring Coefficients'!$F$2:$F$41,MATCH($C16&amp;J$2,'Scoring Coefficients'!$A$2:$A$41,0)))),0),0)</f>
        <v>0</v>
      </c>
      <c r="L16" s="28"/>
      <c r="M16" s="27">
        <f>IF(AND(L16&lt;&gt;0,L16&lt;&gt;"",$D16&lt;&gt;""),IFERROR(INT(INDEX('Scoring Coefficients'!$D$2:$D$41,MATCH($C16&amp;L$2,'Scoring Coefficients'!$A$2:$A$41,0))*((ROUNDDOWN((L16*INDEX('Age Factors'!$C$2:$AJ$28,MATCH(L$2,'Age Factors'!$B$2:$B$28,0),MATCH($C16&amp;IF($D16&lt;30,30,FLOOR($D16/5,1)*5),'Age Factors'!$C$1:$AJ$1,0))),2)-INDEX('Scoring Coefficients'!$E$2:$E$41,MATCH($C16&amp;L$2,'Scoring Coefficients'!$A$2:$A$41,0)))^INDEX('Scoring Coefficients'!$F$2:$F$41,MATCH($C16&amp;L$2,'Scoring Coefficients'!$A$2:$A$41,0)))),0),0)</f>
        <v>0</v>
      </c>
      <c r="N16" s="28"/>
      <c r="O16" s="27">
        <f>IF(AND(N16&lt;&gt;0,N16&lt;&gt;"",$D16&lt;&gt;""),IFERROR(INT(INDEX('Scoring Coefficients'!$D$2:$D$41,MATCH($C16&amp;N$2,'Scoring Coefficients'!$A$2:$A$41,0))*((ROUNDDOWN((N16*INDEX('Age Factors'!$C$2:$AJ$28,MATCH(N$2,'Age Factors'!$B$2:$B$28,0),MATCH($C16&amp;IF($D16&lt;30,30,FLOOR($D16/5,1)*5),'Age Factors'!$C$1:$AJ$1,0))),2)-INDEX('Scoring Coefficients'!$E$2:$E$41,MATCH($C16&amp;N$2,'Scoring Coefficients'!$A$2:$A$41,0)))^INDEX('Scoring Coefficients'!$F$2:$F$41,MATCH($C16&amp;N$2,'Scoring Coefficients'!$A$2:$A$41,0)))),0),0)</f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5">
      <c r="A17" s="22"/>
      <c r="B17" s="22"/>
      <c r="C17" s="24"/>
      <c r="D17" s="24"/>
      <c r="E17" s="25">
        <f t="shared" si="0"/>
        <v>0</v>
      </c>
      <c r="F17" s="26"/>
      <c r="G17" s="27">
        <f>IF(AND(F17&lt;&gt;0,F17&lt;&gt;"",$D17&lt;&gt;""),IFERROR(INT(INDEX('Scoring Coefficients'!$D$2:$D$41,MATCH($C17&amp;F$2,'Scoring Coefficients'!$A$2:$A$41,0))*((ROUNDDOWN((F17*INDEX('Age Factors'!$C$2:$AJ$28,MATCH(F$2,'Age Factors'!$B$2:$B$28,0),MATCH($C17&amp;IF($D17&lt;30,30,FLOOR($D17/5,1)*5),'Age Factors'!$C$1:$AJ$1,0))),2)-INDEX('Scoring Coefficients'!$E$2:$E$41,MATCH($C17&amp;F$2,'Scoring Coefficients'!$A$2:$A$41,0)))^INDEX('Scoring Coefficients'!$F$2:$F$41,MATCH($C17&amp;F$2,'Scoring Coefficients'!$A$2:$A$41,0)))),0),0)</f>
        <v>0</v>
      </c>
      <c r="H17" s="28"/>
      <c r="I17" s="27">
        <f>IF(AND(H17&lt;&gt;0,H17&lt;&gt;"",$D17&lt;&gt;""),IFERROR(INT(INDEX('Scoring Coefficients'!$D$2:$D$41,MATCH($C17&amp;H$2,'Scoring Coefficients'!$A$2:$A$41,0))*((ROUNDDOWN((H17*INDEX('Age Factors'!$C$2:$AJ$28,MATCH(H$2,'Age Factors'!$B$2:$B$28,0),MATCH($C17&amp;IF($D17&lt;30,30,FLOOR($D17/5,1)*5),'Age Factors'!$C$1:$AJ$1,0))),2)-INDEX('Scoring Coefficients'!$E$2:$E$41,MATCH($C17&amp;H$2,'Scoring Coefficients'!$A$2:$A$41,0)))^INDEX('Scoring Coefficients'!$F$2:$F$41,MATCH($C17&amp;H$2,'Scoring Coefficients'!$A$2:$A$41,0)))),0),0)</f>
        <v>0</v>
      </c>
      <c r="J17" s="28"/>
      <c r="K17" s="27">
        <f>IF(AND(J17&lt;&gt;0,J17&lt;&gt;"",$D17&lt;&gt;""),IFERROR(INT(INDEX('Scoring Coefficients'!$D$2:$D$41,MATCH($C17&amp;J$2,'Scoring Coefficients'!$A$2:$A$41,0))*((ROUNDDOWN((J17*INDEX('Age Factors'!$C$2:$AJ$28,MATCH(J$2,'Age Factors'!$B$2:$B$28,0),MATCH($C17&amp;IF($D17&lt;30,30,FLOOR($D17/5,1)*5),'Age Factors'!$C$1:$AJ$1,0))),2)-INDEX('Scoring Coefficients'!$E$2:$E$41,MATCH($C17&amp;J$2,'Scoring Coefficients'!$A$2:$A$41,0)))^INDEX('Scoring Coefficients'!$F$2:$F$41,MATCH($C17&amp;J$2,'Scoring Coefficients'!$A$2:$A$41,0)))),0),0)</f>
        <v>0</v>
      </c>
      <c r="L17" s="28"/>
      <c r="M17" s="27">
        <f>IF(AND(L17&lt;&gt;0,L17&lt;&gt;"",$D17&lt;&gt;""),IFERROR(INT(INDEX('Scoring Coefficients'!$D$2:$D$41,MATCH($C17&amp;L$2,'Scoring Coefficients'!$A$2:$A$41,0))*((ROUNDDOWN((L17*INDEX('Age Factors'!$C$2:$AJ$28,MATCH(L$2,'Age Factors'!$B$2:$B$28,0),MATCH($C17&amp;IF($D17&lt;30,30,FLOOR($D17/5,1)*5),'Age Factors'!$C$1:$AJ$1,0))),2)-INDEX('Scoring Coefficients'!$E$2:$E$41,MATCH($C17&amp;L$2,'Scoring Coefficients'!$A$2:$A$41,0)))^INDEX('Scoring Coefficients'!$F$2:$F$41,MATCH($C17&amp;L$2,'Scoring Coefficients'!$A$2:$A$41,0)))),0),0)</f>
        <v>0</v>
      </c>
      <c r="N17" s="28"/>
      <c r="O17" s="27">
        <f>IF(AND(N17&lt;&gt;0,N17&lt;&gt;"",$D17&lt;&gt;""),IFERROR(INT(INDEX('Scoring Coefficients'!$D$2:$D$41,MATCH($C17&amp;N$2,'Scoring Coefficients'!$A$2:$A$41,0))*((ROUNDDOWN((N17*INDEX('Age Factors'!$C$2:$AJ$28,MATCH(N$2,'Age Factors'!$B$2:$B$28,0),MATCH($C17&amp;IF($D17&lt;30,30,FLOOR($D17/5,1)*5),'Age Factors'!$C$1:$AJ$1,0))),2)-INDEX('Scoring Coefficients'!$E$2:$E$41,MATCH($C17&amp;N$2,'Scoring Coefficients'!$A$2:$A$41,0)))^INDEX('Scoring Coefficients'!$F$2:$F$41,MATCH($C17&amp;N$2,'Scoring Coefficients'!$A$2:$A$41,0)))),0),0)</f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x14ac:dyDescent="0.25">
      <c r="A18" s="22"/>
      <c r="B18" s="22"/>
      <c r="C18" s="24"/>
      <c r="D18" s="24"/>
      <c r="E18" s="25">
        <f t="shared" si="0"/>
        <v>0</v>
      </c>
      <c r="F18" s="26"/>
      <c r="G18" s="27">
        <f>IF(AND(F18&lt;&gt;0,F18&lt;&gt;"",$D18&lt;&gt;""),IFERROR(INT(INDEX('Scoring Coefficients'!$D$2:$D$41,MATCH($C18&amp;F$2,'Scoring Coefficients'!$A$2:$A$41,0))*((ROUNDDOWN((F18*INDEX('Age Factors'!$C$2:$AJ$28,MATCH(F$2,'Age Factors'!$B$2:$B$28,0),MATCH($C18&amp;IF($D18&lt;30,30,FLOOR($D18/5,1)*5),'Age Factors'!$C$1:$AJ$1,0))),2)-INDEX('Scoring Coefficients'!$E$2:$E$41,MATCH($C18&amp;F$2,'Scoring Coefficients'!$A$2:$A$41,0)))^INDEX('Scoring Coefficients'!$F$2:$F$41,MATCH($C18&amp;F$2,'Scoring Coefficients'!$A$2:$A$41,0)))),0),0)</f>
        <v>0</v>
      </c>
      <c r="H18" s="28"/>
      <c r="I18" s="27">
        <f>IF(AND(H18&lt;&gt;0,H18&lt;&gt;"",$D18&lt;&gt;""),IFERROR(INT(INDEX('Scoring Coefficients'!$D$2:$D$41,MATCH($C18&amp;H$2,'Scoring Coefficients'!$A$2:$A$41,0))*((ROUNDDOWN((H18*INDEX('Age Factors'!$C$2:$AJ$28,MATCH(H$2,'Age Factors'!$B$2:$B$28,0),MATCH($C18&amp;IF($D18&lt;30,30,FLOOR($D18/5,1)*5),'Age Factors'!$C$1:$AJ$1,0))),2)-INDEX('Scoring Coefficients'!$E$2:$E$41,MATCH($C18&amp;H$2,'Scoring Coefficients'!$A$2:$A$41,0)))^INDEX('Scoring Coefficients'!$F$2:$F$41,MATCH($C18&amp;H$2,'Scoring Coefficients'!$A$2:$A$41,0)))),0),0)</f>
        <v>0</v>
      </c>
      <c r="J18" s="28"/>
      <c r="K18" s="27">
        <f>IF(AND(J18&lt;&gt;0,J18&lt;&gt;"",$D18&lt;&gt;""),IFERROR(INT(INDEX('Scoring Coefficients'!$D$2:$D$41,MATCH($C18&amp;J$2,'Scoring Coefficients'!$A$2:$A$41,0))*((ROUNDDOWN((J18*INDEX('Age Factors'!$C$2:$AJ$28,MATCH(J$2,'Age Factors'!$B$2:$B$28,0),MATCH($C18&amp;IF($D18&lt;30,30,FLOOR($D18/5,1)*5),'Age Factors'!$C$1:$AJ$1,0))),2)-INDEX('Scoring Coefficients'!$E$2:$E$41,MATCH($C18&amp;J$2,'Scoring Coefficients'!$A$2:$A$41,0)))^INDEX('Scoring Coefficients'!$F$2:$F$41,MATCH($C18&amp;J$2,'Scoring Coefficients'!$A$2:$A$41,0)))),0),0)</f>
        <v>0</v>
      </c>
      <c r="L18" s="28"/>
      <c r="M18" s="27">
        <f>IF(AND(L18&lt;&gt;0,L18&lt;&gt;"",$D18&lt;&gt;""),IFERROR(INT(INDEX('Scoring Coefficients'!$D$2:$D$41,MATCH($C18&amp;L$2,'Scoring Coefficients'!$A$2:$A$41,0))*((ROUNDDOWN((L18*INDEX('Age Factors'!$C$2:$AJ$28,MATCH(L$2,'Age Factors'!$B$2:$B$28,0),MATCH($C18&amp;IF($D18&lt;30,30,FLOOR($D18/5,1)*5),'Age Factors'!$C$1:$AJ$1,0))),2)-INDEX('Scoring Coefficients'!$E$2:$E$41,MATCH($C18&amp;L$2,'Scoring Coefficients'!$A$2:$A$41,0)))^INDEX('Scoring Coefficients'!$F$2:$F$41,MATCH($C18&amp;L$2,'Scoring Coefficients'!$A$2:$A$41,0)))),0),0)</f>
        <v>0</v>
      </c>
      <c r="N18" s="28"/>
      <c r="O18" s="27">
        <f>IF(AND(N18&lt;&gt;0,N18&lt;&gt;"",$D18&lt;&gt;""),IFERROR(INT(INDEX('Scoring Coefficients'!$D$2:$D$41,MATCH($C18&amp;N$2,'Scoring Coefficients'!$A$2:$A$41,0))*((ROUNDDOWN((N18*INDEX('Age Factors'!$C$2:$AJ$28,MATCH(N$2,'Age Factors'!$B$2:$B$28,0),MATCH($C18&amp;IF($D18&lt;30,30,FLOOR($D18/5,1)*5),'Age Factors'!$C$1:$AJ$1,0))),2)-INDEX('Scoring Coefficients'!$E$2:$E$41,MATCH($C18&amp;N$2,'Scoring Coefficients'!$A$2:$A$41,0)))^INDEX('Scoring Coefficients'!$F$2:$F$41,MATCH($C18&amp;N$2,'Scoring Coefficients'!$A$2:$A$41,0)))),0),0)</f>
        <v>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x14ac:dyDescent="0.25">
      <c r="A19" s="22"/>
      <c r="B19" s="22"/>
      <c r="C19" s="24"/>
      <c r="D19" s="24"/>
      <c r="E19" s="25">
        <f t="shared" si="0"/>
        <v>0</v>
      </c>
      <c r="F19" s="26"/>
      <c r="G19" s="27">
        <f>IF(AND(F19&lt;&gt;0,F19&lt;&gt;"",$D19&lt;&gt;""),IFERROR(INT(INDEX('Scoring Coefficients'!$D$2:$D$41,MATCH($C19&amp;F$2,'Scoring Coefficients'!$A$2:$A$41,0))*((ROUNDDOWN((F19*INDEX('Age Factors'!$C$2:$AJ$28,MATCH(F$2,'Age Factors'!$B$2:$B$28,0),MATCH($C19&amp;IF($D19&lt;30,30,FLOOR($D19/5,1)*5),'Age Factors'!$C$1:$AJ$1,0))),2)-INDEX('Scoring Coefficients'!$E$2:$E$41,MATCH($C19&amp;F$2,'Scoring Coefficients'!$A$2:$A$41,0)))^INDEX('Scoring Coefficients'!$F$2:$F$41,MATCH($C19&amp;F$2,'Scoring Coefficients'!$A$2:$A$41,0)))),0),0)</f>
        <v>0</v>
      </c>
      <c r="H19" s="28"/>
      <c r="I19" s="27">
        <f>IF(AND(H19&lt;&gt;0,H19&lt;&gt;"",$D19&lt;&gt;""),IFERROR(INT(INDEX('Scoring Coefficients'!$D$2:$D$41,MATCH($C19&amp;H$2,'Scoring Coefficients'!$A$2:$A$41,0))*((ROUNDDOWN((H19*INDEX('Age Factors'!$C$2:$AJ$28,MATCH(H$2,'Age Factors'!$B$2:$B$28,0),MATCH($C19&amp;IF($D19&lt;30,30,FLOOR($D19/5,1)*5),'Age Factors'!$C$1:$AJ$1,0))),2)-INDEX('Scoring Coefficients'!$E$2:$E$41,MATCH($C19&amp;H$2,'Scoring Coefficients'!$A$2:$A$41,0)))^INDEX('Scoring Coefficients'!$F$2:$F$41,MATCH($C19&amp;H$2,'Scoring Coefficients'!$A$2:$A$41,0)))),0),0)</f>
        <v>0</v>
      </c>
      <c r="J19" s="28"/>
      <c r="K19" s="27">
        <f>IF(AND(J19&lt;&gt;0,J19&lt;&gt;"",$D19&lt;&gt;""),IFERROR(INT(INDEX('Scoring Coefficients'!$D$2:$D$41,MATCH($C19&amp;J$2,'Scoring Coefficients'!$A$2:$A$41,0))*((ROUNDDOWN((J19*INDEX('Age Factors'!$C$2:$AJ$28,MATCH(J$2,'Age Factors'!$B$2:$B$28,0),MATCH($C19&amp;IF($D19&lt;30,30,FLOOR($D19/5,1)*5),'Age Factors'!$C$1:$AJ$1,0))),2)-INDEX('Scoring Coefficients'!$E$2:$E$41,MATCH($C19&amp;J$2,'Scoring Coefficients'!$A$2:$A$41,0)))^INDEX('Scoring Coefficients'!$F$2:$F$41,MATCH($C19&amp;J$2,'Scoring Coefficients'!$A$2:$A$41,0)))),0),0)</f>
        <v>0</v>
      </c>
      <c r="L19" s="28"/>
      <c r="M19" s="27">
        <f>IF(AND(L19&lt;&gt;0,L19&lt;&gt;"",$D19&lt;&gt;""),IFERROR(INT(INDEX('Scoring Coefficients'!$D$2:$D$41,MATCH($C19&amp;L$2,'Scoring Coefficients'!$A$2:$A$41,0))*((ROUNDDOWN((L19*INDEX('Age Factors'!$C$2:$AJ$28,MATCH(L$2,'Age Factors'!$B$2:$B$28,0),MATCH($C19&amp;IF($D19&lt;30,30,FLOOR($D19/5,1)*5),'Age Factors'!$C$1:$AJ$1,0))),2)-INDEX('Scoring Coefficients'!$E$2:$E$41,MATCH($C19&amp;L$2,'Scoring Coefficients'!$A$2:$A$41,0)))^INDEX('Scoring Coefficients'!$F$2:$F$41,MATCH($C19&amp;L$2,'Scoring Coefficients'!$A$2:$A$41,0)))),0),0)</f>
        <v>0</v>
      </c>
      <c r="N19" s="28"/>
      <c r="O19" s="27">
        <f>IF(AND(N19&lt;&gt;0,N19&lt;&gt;"",$D19&lt;&gt;""),IFERROR(INT(INDEX('Scoring Coefficients'!$D$2:$D$41,MATCH($C19&amp;N$2,'Scoring Coefficients'!$A$2:$A$41,0))*((ROUNDDOWN((N19*INDEX('Age Factors'!$C$2:$AJ$28,MATCH(N$2,'Age Factors'!$B$2:$B$28,0),MATCH($C19&amp;IF($D19&lt;30,30,FLOOR($D19/5,1)*5),'Age Factors'!$C$1:$AJ$1,0))),2)-INDEX('Scoring Coefficients'!$E$2:$E$41,MATCH($C19&amp;N$2,'Scoring Coefficients'!$A$2:$A$41,0)))^INDEX('Scoring Coefficients'!$F$2:$F$41,MATCH($C19&amp;N$2,'Scoring Coefficients'!$A$2:$A$41,0)))),0),0)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x14ac:dyDescent="0.25">
      <c r="A20" s="22"/>
      <c r="B20" s="22"/>
      <c r="C20" s="24"/>
      <c r="D20" s="24"/>
      <c r="E20" s="25">
        <f t="shared" si="0"/>
        <v>0</v>
      </c>
      <c r="F20" s="26"/>
      <c r="G20" s="27">
        <f>IF(AND(F20&lt;&gt;0,F20&lt;&gt;"",$D20&lt;&gt;""),IFERROR(INT(INDEX('Scoring Coefficients'!$D$2:$D$41,MATCH($C20&amp;F$2,'Scoring Coefficients'!$A$2:$A$41,0))*((ROUNDDOWN((F20*INDEX('Age Factors'!$C$2:$AJ$28,MATCH(F$2,'Age Factors'!$B$2:$B$28,0),MATCH($C20&amp;IF($D20&lt;30,30,FLOOR($D20/5,1)*5),'Age Factors'!$C$1:$AJ$1,0))),2)-INDEX('Scoring Coefficients'!$E$2:$E$41,MATCH($C20&amp;F$2,'Scoring Coefficients'!$A$2:$A$41,0)))^INDEX('Scoring Coefficients'!$F$2:$F$41,MATCH($C20&amp;F$2,'Scoring Coefficients'!$A$2:$A$41,0)))),0),0)</f>
        <v>0</v>
      </c>
      <c r="H20" s="28"/>
      <c r="I20" s="27">
        <f>IF(AND(H20&lt;&gt;0,H20&lt;&gt;"",$D20&lt;&gt;""),IFERROR(INT(INDEX('Scoring Coefficients'!$D$2:$D$41,MATCH($C20&amp;H$2,'Scoring Coefficients'!$A$2:$A$41,0))*((ROUNDDOWN((H20*INDEX('Age Factors'!$C$2:$AJ$28,MATCH(H$2,'Age Factors'!$B$2:$B$28,0),MATCH($C20&amp;IF($D20&lt;30,30,FLOOR($D20/5,1)*5),'Age Factors'!$C$1:$AJ$1,0))),2)-INDEX('Scoring Coefficients'!$E$2:$E$41,MATCH($C20&amp;H$2,'Scoring Coefficients'!$A$2:$A$41,0)))^INDEX('Scoring Coefficients'!$F$2:$F$41,MATCH($C20&amp;H$2,'Scoring Coefficients'!$A$2:$A$41,0)))),0),0)</f>
        <v>0</v>
      </c>
      <c r="J20" s="28"/>
      <c r="K20" s="27">
        <f>IF(AND(J20&lt;&gt;0,J20&lt;&gt;"",$D20&lt;&gt;""),IFERROR(INT(INDEX('Scoring Coefficients'!$D$2:$D$41,MATCH($C20&amp;J$2,'Scoring Coefficients'!$A$2:$A$41,0))*((ROUNDDOWN((J20*INDEX('Age Factors'!$C$2:$AJ$28,MATCH(J$2,'Age Factors'!$B$2:$B$28,0),MATCH($C20&amp;IF($D20&lt;30,30,FLOOR($D20/5,1)*5),'Age Factors'!$C$1:$AJ$1,0))),2)-INDEX('Scoring Coefficients'!$E$2:$E$41,MATCH($C20&amp;J$2,'Scoring Coefficients'!$A$2:$A$41,0)))^INDEX('Scoring Coefficients'!$F$2:$F$41,MATCH($C20&amp;J$2,'Scoring Coefficients'!$A$2:$A$41,0)))),0),0)</f>
        <v>0</v>
      </c>
      <c r="L20" s="28"/>
      <c r="M20" s="27">
        <f>IF(AND(L20&lt;&gt;0,L20&lt;&gt;"",$D20&lt;&gt;""),IFERROR(INT(INDEX('Scoring Coefficients'!$D$2:$D$41,MATCH($C20&amp;L$2,'Scoring Coefficients'!$A$2:$A$41,0))*((ROUNDDOWN((L20*INDEX('Age Factors'!$C$2:$AJ$28,MATCH(L$2,'Age Factors'!$B$2:$B$28,0),MATCH($C20&amp;IF($D20&lt;30,30,FLOOR($D20/5,1)*5),'Age Factors'!$C$1:$AJ$1,0))),2)-INDEX('Scoring Coefficients'!$E$2:$E$41,MATCH($C20&amp;L$2,'Scoring Coefficients'!$A$2:$A$41,0)))^INDEX('Scoring Coefficients'!$F$2:$F$41,MATCH($C20&amp;L$2,'Scoring Coefficients'!$A$2:$A$41,0)))),0),0)</f>
        <v>0</v>
      </c>
      <c r="N20" s="28"/>
      <c r="O20" s="27">
        <f>IF(AND(N20&lt;&gt;0,N20&lt;&gt;"",$D20&lt;&gt;""),IFERROR(INT(INDEX('Scoring Coefficients'!$D$2:$D$41,MATCH($C20&amp;N$2,'Scoring Coefficients'!$A$2:$A$41,0))*((ROUNDDOWN((N20*INDEX('Age Factors'!$C$2:$AJ$28,MATCH(N$2,'Age Factors'!$B$2:$B$28,0),MATCH($C20&amp;IF($D20&lt;30,30,FLOOR($D20/5,1)*5),'Age Factors'!$C$1:$AJ$1,0))),2)-INDEX('Scoring Coefficients'!$E$2:$E$41,MATCH($C20&amp;N$2,'Scoring Coefficients'!$A$2:$A$41,0)))^INDEX('Scoring Coefficients'!$F$2:$F$41,MATCH($C20&amp;N$2,'Scoring Coefficients'!$A$2:$A$41,0)))),0),0)</f>
        <v>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x14ac:dyDescent="0.25">
      <c r="A21" s="22"/>
      <c r="B21" s="22"/>
      <c r="C21" s="24"/>
      <c r="D21" s="24"/>
      <c r="E21" s="25">
        <f t="shared" si="0"/>
        <v>0</v>
      </c>
      <c r="F21" s="26"/>
      <c r="G21" s="27">
        <f>IF(AND(F21&lt;&gt;0,F21&lt;&gt;"",$D21&lt;&gt;""),IFERROR(INT(INDEX('Scoring Coefficients'!$D$2:$D$41,MATCH($C21&amp;F$2,'Scoring Coefficients'!$A$2:$A$41,0))*((ROUNDDOWN((F21*INDEX('Age Factors'!$C$2:$AJ$28,MATCH(F$2,'Age Factors'!$B$2:$B$28,0),MATCH($C21&amp;IF($D21&lt;30,30,FLOOR($D21/5,1)*5),'Age Factors'!$C$1:$AJ$1,0))),2)-INDEX('Scoring Coefficients'!$E$2:$E$41,MATCH($C21&amp;F$2,'Scoring Coefficients'!$A$2:$A$41,0)))^INDEX('Scoring Coefficients'!$F$2:$F$41,MATCH($C21&amp;F$2,'Scoring Coefficients'!$A$2:$A$41,0)))),0),0)</f>
        <v>0</v>
      </c>
      <c r="H21" s="28"/>
      <c r="I21" s="27">
        <f>IF(AND(H21&lt;&gt;0,H21&lt;&gt;"",$D21&lt;&gt;""),IFERROR(INT(INDEX('Scoring Coefficients'!$D$2:$D$41,MATCH($C21&amp;H$2,'Scoring Coefficients'!$A$2:$A$41,0))*((ROUNDDOWN((H21*INDEX('Age Factors'!$C$2:$AJ$28,MATCH(H$2,'Age Factors'!$B$2:$B$28,0),MATCH($C21&amp;IF($D21&lt;30,30,FLOOR($D21/5,1)*5),'Age Factors'!$C$1:$AJ$1,0))),2)-INDEX('Scoring Coefficients'!$E$2:$E$41,MATCH($C21&amp;H$2,'Scoring Coefficients'!$A$2:$A$41,0)))^INDEX('Scoring Coefficients'!$F$2:$F$41,MATCH($C21&amp;H$2,'Scoring Coefficients'!$A$2:$A$41,0)))),0),0)</f>
        <v>0</v>
      </c>
      <c r="J21" s="28"/>
      <c r="K21" s="27">
        <f>IF(AND(J21&lt;&gt;0,J21&lt;&gt;"",$D21&lt;&gt;""),IFERROR(INT(INDEX('Scoring Coefficients'!$D$2:$D$41,MATCH($C21&amp;J$2,'Scoring Coefficients'!$A$2:$A$41,0))*((ROUNDDOWN((J21*INDEX('Age Factors'!$C$2:$AJ$28,MATCH(J$2,'Age Factors'!$B$2:$B$28,0),MATCH($C21&amp;IF($D21&lt;30,30,FLOOR($D21/5,1)*5),'Age Factors'!$C$1:$AJ$1,0))),2)-INDEX('Scoring Coefficients'!$E$2:$E$41,MATCH($C21&amp;J$2,'Scoring Coefficients'!$A$2:$A$41,0)))^INDEX('Scoring Coefficients'!$F$2:$F$41,MATCH($C21&amp;J$2,'Scoring Coefficients'!$A$2:$A$41,0)))),0),0)</f>
        <v>0</v>
      </c>
      <c r="L21" s="28"/>
      <c r="M21" s="27">
        <f>IF(AND(L21&lt;&gt;0,L21&lt;&gt;"",$D21&lt;&gt;""),IFERROR(INT(INDEX('Scoring Coefficients'!$D$2:$D$41,MATCH($C21&amp;L$2,'Scoring Coefficients'!$A$2:$A$41,0))*((ROUNDDOWN((L21*INDEX('Age Factors'!$C$2:$AJ$28,MATCH(L$2,'Age Factors'!$B$2:$B$28,0),MATCH($C21&amp;IF($D21&lt;30,30,FLOOR($D21/5,1)*5),'Age Factors'!$C$1:$AJ$1,0))),2)-INDEX('Scoring Coefficients'!$E$2:$E$41,MATCH($C21&amp;L$2,'Scoring Coefficients'!$A$2:$A$41,0)))^INDEX('Scoring Coefficients'!$F$2:$F$41,MATCH($C21&amp;L$2,'Scoring Coefficients'!$A$2:$A$41,0)))),0),0)</f>
        <v>0</v>
      </c>
      <c r="N21" s="28"/>
      <c r="O21" s="27">
        <f>IF(AND(N21&lt;&gt;0,N21&lt;&gt;"",$D21&lt;&gt;""),IFERROR(INT(INDEX('Scoring Coefficients'!$D$2:$D$41,MATCH($C21&amp;N$2,'Scoring Coefficients'!$A$2:$A$41,0))*((ROUNDDOWN((N21*INDEX('Age Factors'!$C$2:$AJ$28,MATCH(N$2,'Age Factors'!$B$2:$B$28,0),MATCH($C21&amp;IF($D21&lt;30,30,FLOOR($D21/5,1)*5),'Age Factors'!$C$1:$AJ$1,0))),2)-INDEX('Scoring Coefficients'!$E$2:$E$41,MATCH($C21&amp;N$2,'Scoring Coefficients'!$A$2:$A$41,0)))^INDEX('Scoring Coefficients'!$F$2:$F$41,MATCH($C21&amp;N$2,'Scoring Coefficients'!$A$2:$A$41,0)))),0),0)</f>
        <v>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x14ac:dyDescent="0.25">
      <c r="A22" s="22"/>
      <c r="B22" s="22"/>
      <c r="C22" s="24"/>
      <c r="D22" s="24"/>
      <c r="E22" s="25">
        <f t="shared" si="0"/>
        <v>0</v>
      </c>
      <c r="F22" s="26"/>
      <c r="G22" s="27">
        <f>IF(AND(F22&lt;&gt;0,F22&lt;&gt;"",$D22&lt;&gt;""),IFERROR(INT(INDEX('Scoring Coefficients'!$D$2:$D$41,MATCH($C22&amp;F$2,'Scoring Coefficients'!$A$2:$A$41,0))*((ROUNDDOWN((F22*INDEX('Age Factors'!$C$2:$AJ$28,MATCH(F$2,'Age Factors'!$B$2:$B$28,0),MATCH($C22&amp;IF($D22&lt;30,30,FLOOR($D22/5,1)*5),'Age Factors'!$C$1:$AJ$1,0))),2)-INDEX('Scoring Coefficients'!$E$2:$E$41,MATCH($C22&amp;F$2,'Scoring Coefficients'!$A$2:$A$41,0)))^INDEX('Scoring Coefficients'!$F$2:$F$41,MATCH($C22&amp;F$2,'Scoring Coefficients'!$A$2:$A$41,0)))),0),0)</f>
        <v>0</v>
      </c>
      <c r="H22" s="28"/>
      <c r="I22" s="27">
        <f>IF(AND(H22&lt;&gt;0,H22&lt;&gt;"",$D22&lt;&gt;""),IFERROR(INT(INDEX('Scoring Coefficients'!$D$2:$D$41,MATCH($C22&amp;H$2,'Scoring Coefficients'!$A$2:$A$41,0))*((ROUNDDOWN((H22*INDEX('Age Factors'!$C$2:$AJ$28,MATCH(H$2,'Age Factors'!$B$2:$B$28,0),MATCH($C22&amp;IF($D22&lt;30,30,FLOOR($D22/5,1)*5),'Age Factors'!$C$1:$AJ$1,0))),2)-INDEX('Scoring Coefficients'!$E$2:$E$41,MATCH($C22&amp;H$2,'Scoring Coefficients'!$A$2:$A$41,0)))^INDEX('Scoring Coefficients'!$F$2:$F$41,MATCH($C22&amp;H$2,'Scoring Coefficients'!$A$2:$A$41,0)))),0),0)</f>
        <v>0</v>
      </c>
      <c r="J22" s="28"/>
      <c r="K22" s="27">
        <f>IF(AND(J22&lt;&gt;0,J22&lt;&gt;"",$D22&lt;&gt;""),IFERROR(INT(INDEX('Scoring Coefficients'!$D$2:$D$41,MATCH($C22&amp;J$2,'Scoring Coefficients'!$A$2:$A$41,0))*((ROUNDDOWN((J22*INDEX('Age Factors'!$C$2:$AJ$28,MATCH(J$2,'Age Factors'!$B$2:$B$28,0),MATCH($C22&amp;IF($D22&lt;30,30,FLOOR($D22/5,1)*5),'Age Factors'!$C$1:$AJ$1,0))),2)-INDEX('Scoring Coefficients'!$E$2:$E$41,MATCH($C22&amp;J$2,'Scoring Coefficients'!$A$2:$A$41,0)))^INDEX('Scoring Coefficients'!$F$2:$F$41,MATCH($C22&amp;J$2,'Scoring Coefficients'!$A$2:$A$41,0)))),0),0)</f>
        <v>0</v>
      </c>
      <c r="L22" s="28"/>
      <c r="M22" s="27">
        <f>IF(AND(L22&lt;&gt;0,L22&lt;&gt;"",$D22&lt;&gt;""),IFERROR(INT(INDEX('Scoring Coefficients'!$D$2:$D$41,MATCH($C22&amp;L$2,'Scoring Coefficients'!$A$2:$A$41,0))*((ROUNDDOWN((L22*INDEX('Age Factors'!$C$2:$AJ$28,MATCH(L$2,'Age Factors'!$B$2:$B$28,0),MATCH($C22&amp;IF($D22&lt;30,30,FLOOR($D22/5,1)*5),'Age Factors'!$C$1:$AJ$1,0))),2)-INDEX('Scoring Coefficients'!$E$2:$E$41,MATCH($C22&amp;L$2,'Scoring Coefficients'!$A$2:$A$41,0)))^INDEX('Scoring Coefficients'!$F$2:$F$41,MATCH($C22&amp;L$2,'Scoring Coefficients'!$A$2:$A$41,0)))),0),0)</f>
        <v>0</v>
      </c>
      <c r="N22" s="28"/>
      <c r="O22" s="27">
        <f>IF(AND(N22&lt;&gt;0,N22&lt;&gt;"",$D22&lt;&gt;""),IFERROR(INT(INDEX('Scoring Coefficients'!$D$2:$D$41,MATCH($C22&amp;N$2,'Scoring Coefficients'!$A$2:$A$41,0))*((ROUNDDOWN((N22*INDEX('Age Factors'!$C$2:$AJ$28,MATCH(N$2,'Age Factors'!$B$2:$B$28,0),MATCH($C22&amp;IF($D22&lt;30,30,FLOOR($D22/5,1)*5),'Age Factors'!$C$1:$AJ$1,0))),2)-INDEX('Scoring Coefficients'!$E$2:$E$41,MATCH($C22&amp;N$2,'Scoring Coefficients'!$A$2:$A$41,0)))^INDEX('Scoring Coefficients'!$F$2:$F$41,MATCH($C22&amp;N$2,'Scoring Coefficients'!$A$2:$A$41,0)))),0),0)</f>
        <v>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x14ac:dyDescent="0.25">
      <c r="A23" s="22"/>
      <c r="B23" s="22"/>
      <c r="C23" s="24"/>
      <c r="D23" s="24"/>
      <c r="E23" s="25">
        <f t="shared" si="0"/>
        <v>0</v>
      </c>
      <c r="F23" s="26"/>
      <c r="G23" s="27">
        <f>IF(AND(F23&lt;&gt;0,F23&lt;&gt;"",$D23&lt;&gt;""),IFERROR(INT(INDEX('Scoring Coefficients'!$D$2:$D$41,MATCH($C23&amp;F$2,'Scoring Coefficients'!$A$2:$A$41,0))*((ROUNDDOWN((F23*INDEX('Age Factors'!$C$2:$AJ$28,MATCH(F$2,'Age Factors'!$B$2:$B$28,0),MATCH($C23&amp;IF($D23&lt;30,30,FLOOR($D23/5,1)*5),'Age Factors'!$C$1:$AJ$1,0))),2)-INDEX('Scoring Coefficients'!$E$2:$E$41,MATCH($C23&amp;F$2,'Scoring Coefficients'!$A$2:$A$41,0)))^INDEX('Scoring Coefficients'!$F$2:$F$41,MATCH($C23&amp;F$2,'Scoring Coefficients'!$A$2:$A$41,0)))),0),0)</f>
        <v>0</v>
      </c>
      <c r="H23" s="28"/>
      <c r="I23" s="27">
        <f>IF(AND(H23&lt;&gt;0,H23&lt;&gt;"",$D23&lt;&gt;""),IFERROR(INT(INDEX('Scoring Coefficients'!$D$2:$D$41,MATCH($C23&amp;H$2,'Scoring Coefficients'!$A$2:$A$41,0))*((ROUNDDOWN((H23*INDEX('Age Factors'!$C$2:$AJ$28,MATCH(H$2,'Age Factors'!$B$2:$B$28,0),MATCH($C23&amp;IF($D23&lt;30,30,FLOOR($D23/5,1)*5),'Age Factors'!$C$1:$AJ$1,0))),2)-INDEX('Scoring Coefficients'!$E$2:$E$41,MATCH($C23&amp;H$2,'Scoring Coefficients'!$A$2:$A$41,0)))^INDEX('Scoring Coefficients'!$F$2:$F$41,MATCH($C23&amp;H$2,'Scoring Coefficients'!$A$2:$A$41,0)))),0),0)</f>
        <v>0</v>
      </c>
      <c r="J23" s="28"/>
      <c r="K23" s="27">
        <f>IF(AND(J23&lt;&gt;0,J23&lt;&gt;"",$D23&lt;&gt;""),IFERROR(INT(INDEX('Scoring Coefficients'!$D$2:$D$41,MATCH($C23&amp;J$2,'Scoring Coefficients'!$A$2:$A$41,0))*((ROUNDDOWN((J23*INDEX('Age Factors'!$C$2:$AJ$28,MATCH(J$2,'Age Factors'!$B$2:$B$28,0),MATCH($C23&amp;IF($D23&lt;30,30,FLOOR($D23/5,1)*5),'Age Factors'!$C$1:$AJ$1,0))),2)-INDEX('Scoring Coefficients'!$E$2:$E$41,MATCH($C23&amp;J$2,'Scoring Coefficients'!$A$2:$A$41,0)))^INDEX('Scoring Coefficients'!$F$2:$F$41,MATCH($C23&amp;J$2,'Scoring Coefficients'!$A$2:$A$41,0)))),0),0)</f>
        <v>0</v>
      </c>
      <c r="L23" s="28"/>
      <c r="M23" s="27">
        <f>IF(AND(L23&lt;&gt;0,L23&lt;&gt;"",$D23&lt;&gt;""),IFERROR(INT(INDEX('Scoring Coefficients'!$D$2:$D$41,MATCH($C23&amp;L$2,'Scoring Coefficients'!$A$2:$A$41,0))*((ROUNDDOWN((L23*INDEX('Age Factors'!$C$2:$AJ$28,MATCH(L$2,'Age Factors'!$B$2:$B$28,0),MATCH($C23&amp;IF($D23&lt;30,30,FLOOR($D23/5,1)*5),'Age Factors'!$C$1:$AJ$1,0))),2)-INDEX('Scoring Coefficients'!$E$2:$E$41,MATCH($C23&amp;L$2,'Scoring Coefficients'!$A$2:$A$41,0)))^INDEX('Scoring Coefficients'!$F$2:$F$41,MATCH($C23&amp;L$2,'Scoring Coefficients'!$A$2:$A$41,0)))),0),0)</f>
        <v>0</v>
      </c>
      <c r="N23" s="28"/>
      <c r="O23" s="27">
        <f>IF(AND(N23&lt;&gt;0,N23&lt;&gt;"",$D23&lt;&gt;""),IFERROR(INT(INDEX('Scoring Coefficients'!$D$2:$D$41,MATCH($C23&amp;N$2,'Scoring Coefficients'!$A$2:$A$41,0))*((ROUNDDOWN((N23*INDEX('Age Factors'!$C$2:$AJ$28,MATCH(N$2,'Age Factors'!$B$2:$B$28,0),MATCH($C23&amp;IF($D23&lt;30,30,FLOOR($D23/5,1)*5),'Age Factors'!$C$1:$AJ$1,0))),2)-INDEX('Scoring Coefficients'!$E$2:$E$41,MATCH($C23&amp;N$2,'Scoring Coefficients'!$A$2:$A$41,0)))^INDEX('Scoring Coefficients'!$F$2:$F$41,MATCH($C23&amp;N$2,'Scoring Coefficients'!$A$2:$A$41,0)))),0),0)</f>
        <v>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x14ac:dyDescent="0.25">
      <c r="A24" s="22"/>
      <c r="B24" s="22"/>
      <c r="C24" s="24"/>
      <c r="D24" s="24"/>
      <c r="E24" s="25">
        <f t="shared" si="0"/>
        <v>0</v>
      </c>
      <c r="F24" s="26"/>
      <c r="G24" s="27">
        <f>IF(AND(F24&lt;&gt;0,F24&lt;&gt;"",$D24&lt;&gt;""),IFERROR(INT(INDEX('Scoring Coefficients'!$D$2:$D$41,MATCH($C24&amp;F$2,'Scoring Coefficients'!$A$2:$A$41,0))*((ROUNDDOWN((F24*INDEX('Age Factors'!$C$2:$AJ$28,MATCH(F$2,'Age Factors'!$B$2:$B$28,0),MATCH($C24&amp;IF($D24&lt;30,30,FLOOR($D24/5,1)*5),'Age Factors'!$C$1:$AJ$1,0))),2)-INDEX('Scoring Coefficients'!$E$2:$E$41,MATCH($C24&amp;F$2,'Scoring Coefficients'!$A$2:$A$41,0)))^INDEX('Scoring Coefficients'!$F$2:$F$41,MATCH($C24&amp;F$2,'Scoring Coefficients'!$A$2:$A$41,0)))),0),0)</f>
        <v>0</v>
      </c>
      <c r="H24" s="28"/>
      <c r="I24" s="27">
        <f>IF(AND(H24&lt;&gt;0,H24&lt;&gt;"",$D24&lt;&gt;""),IFERROR(INT(INDEX('Scoring Coefficients'!$D$2:$D$41,MATCH($C24&amp;H$2,'Scoring Coefficients'!$A$2:$A$41,0))*((ROUNDDOWN((H24*INDEX('Age Factors'!$C$2:$AJ$28,MATCH(H$2,'Age Factors'!$B$2:$B$28,0),MATCH($C24&amp;IF($D24&lt;30,30,FLOOR($D24/5,1)*5),'Age Factors'!$C$1:$AJ$1,0))),2)-INDEX('Scoring Coefficients'!$E$2:$E$41,MATCH($C24&amp;H$2,'Scoring Coefficients'!$A$2:$A$41,0)))^INDEX('Scoring Coefficients'!$F$2:$F$41,MATCH($C24&amp;H$2,'Scoring Coefficients'!$A$2:$A$41,0)))),0),0)</f>
        <v>0</v>
      </c>
      <c r="J24" s="28"/>
      <c r="K24" s="27">
        <f>IF(AND(J24&lt;&gt;0,J24&lt;&gt;"",$D24&lt;&gt;""),IFERROR(INT(INDEX('Scoring Coefficients'!$D$2:$D$41,MATCH($C24&amp;J$2,'Scoring Coefficients'!$A$2:$A$41,0))*((ROUNDDOWN((J24*INDEX('Age Factors'!$C$2:$AJ$28,MATCH(J$2,'Age Factors'!$B$2:$B$28,0),MATCH($C24&amp;IF($D24&lt;30,30,FLOOR($D24/5,1)*5),'Age Factors'!$C$1:$AJ$1,0))),2)-INDEX('Scoring Coefficients'!$E$2:$E$41,MATCH($C24&amp;J$2,'Scoring Coefficients'!$A$2:$A$41,0)))^INDEX('Scoring Coefficients'!$F$2:$F$41,MATCH($C24&amp;J$2,'Scoring Coefficients'!$A$2:$A$41,0)))),0),0)</f>
        <v>0</v>
      </c>
      <c r="L24" s="28"/>
      <c r="M24" s="27">
        <f>IF(AND(L24&lt;&gt;0,L24&lt;&gt;"",$D24&lt;&gt;""),IFERROR(INT(INDEX('Scoring Coefficients'!$D$2:$D$41,MATCH($C24&amp;L$2,'Scoring Coefficients'!$A$2:$A$41,0))*((ROUNDDOWN((L24*INDEX('Age Factors'!$C$2:$AJ$28,MATCH(L$2,'Age Factors'!$B$2:$B$28,0),MATCH($C24&amp;IF($D24&lt;30,30,FLOOR($D24/5,1)*5),'Age Factors'!$C$1:$AJ$1,0))),2)-INDEX('Scoring Coefficients'!$E$2:$E$41,MATCH($C24&amp;L$2,'Scoring Coefficients'!$A$2:$A$41,0)))^INDEX('Scoring Coefficients'!$F$2:$F$41,MATCH($C24&amp;L$2,'Scoring Coefficients'!$A$2:$A$41,0)))),0),0)</f>
        <v>0</v>
      </c>
      <c r="N24" s="28"/>
      <c r="O24" s="27">
        <f>IF(AND(N24&lt;&gt;0,N24&lt;&gt;"",$D24&lt;&gt;""),IFERROR(INT(INDEX('Scoring Coefficients'!$D$2:$D$41,MATCH($C24&amp;N$2,'Scoring Coefficients'!$A$2:$A$41,0))*((ROUNDDOWN((N24*INDEX('Age Factors'!$C$2:$AJ$28,MATCH(N$2,'Age Factors'!$B$2:$B$28,0),MATCH($C24&amp;IF($D24&lt;30,30,FLOOR($D24/5,1)*5),'Age Factors'!$C$1:$AJ$1,0))),2)-INDEX('Scoring Coefficients'!$E$2:$E$41,MATCH($C24&amp;N$2,'Scoring Coefficients'!$A$2:$A$41,0)))^INDEX('Scoring Coefficients'!$F$2:$F$41,MATCH($C24&amp;N$2,'Scoring Coefficients'!$A$2:$A$41,0)))),0),0)</f>
        <v>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x14ac:dyDescent="0.25">
      <c r="A25" s="22"/>
      <c r="B25" s="22"/>
      <c r="C25" s="24"/>
      <c r="D25" s="24"/>
      <c r="E25" s="25">
        <f t="shared" si="0"/>
        <v>0</v>
      </c>
      <c r="F25" s="26"/>
      <c r="G25" s="27">
        <f>IF(AND(F25&lt;&gt;0,F25&lt;&gt;"",$D25&lt;&gt;""),IFERROR(INT(INDEX('Scoring Coefficients'!$D$2:$D$41,MATCH($C25&amp;F$2,'Scoring Coefficients'!$A$2:$A$41,0))*((ROUNDDOWN((F25*INDEX('Age Factors'!$C$2:$AJ$28,MATCH(F$2,'Age Factors'!$B$2:$B$28,0),MATCH($C25&amp;IF($D25&lt;30,30,FLOOR($D25/5,1)*5),'Age Factors'!$C$1:$AJ$1,0))),2)-INDEX('Scoring Coefficients'!$E$2:$E$41,MATCH($C25&amp;F$2,'Scoring Coefficients'!$A$2:$A$41,0)))^INDEX('Scoring Coefficients'!$F$2:$F$41,MATCH($C25&amp;F$2,'Scoring Coefficients'!$A$2:$A$41,0)))),0),0)</f>
        <v>0</v>
      </c>
      <c r="H25" s="28"/>
      <c r="I25" s="27">
        <f>IF(AND(H25&lt;&gt;0,H25&lt;&gt;"",$D25&lt;&gt;""),IFERROR(INT(INDEX('Scoring Coefficients'!$D$2:$D$41,MATCH($C25&amp;H$2,'Scoring Coefficients'!$A$2:$A$41,0))*((ROUNDDOWN((H25*INDEX('Age Factors'!$C$2:$AJ$28,MATCH(H$2,'Age Factors'!$B$2:$B$28,0),MATCH($C25&amp;IF($D25&lt;30,30,FLOOR($D25/5,1)*5),'Age Factors'!$C$1:$AJ$1,0))),2)-INDEX('Scoring Coefficients'!$E$2:$E$41,MATCH($C25&amp;H$2,'Scoring Coefficients'!$A$2:$A$41,0)))^INDEX('Scoring Coefficients'!$F$2:$F$41,MATCH($C25&amp;H$2,'Scoring Coefficients'!$A$2:$A$41,0)))),0),0)</f>
        <v>0</v>
      </c>
      <c r="J25" s="28"/>
      <c r="K25" s="27">
        <f>IF(AND(J25&lt;&gt;0,J25&lt;&gt;"",$D25&lt;&gt;""),IFERROR(INT(INDEX('Scoring Coefficients'!$D$2:$D$41,MATCH($C25&amp;J$2,'Scoring Coefficients'!$A$2:$A$41,0))*((ROUNDDOWN((J25*INDEX('Age Factors'!$C$2:$AJ$28,MATCH(J$2,'Age Factors'!$B$2:$B$28,0),MATCH($C25&amp;IF($D25&lt;30,30,FLOOR($D25/5,1)*5),'Age Factors'!$C$1:$AJ$1,0))),2)-INDEX('Scoring Coefficients'!$E$2:$E$41,MATCH($C25&amp;J$2,'Scoring Coefficients'!$A$2:$A$41,0)))^INDEX('Scoring Coefficients'!$F$2:$F$41,MATCH($C25&amp;J$2,'Scoring Coefficients'!$A$2:$A$41,0)))),0),0)</f>
        <v>0</v>
      </c>
      <c r="L25" s="28"/>
      <c r="M25" s="27">
        <f>IF(AND(L25&lt;&gt;0,L25&lt;&gt;"",$D25&lt;&gt;""),IFERROR(INT(INDEX('Scoring Coefficients'!$D$2:$D$41,MATCH($C25&amp;L$2,'Scoring Coefficients'!$A$2:$A$41,0))*((ROUNDDOWN((L25*INDEX('Age Factors'!$C$2:$AJ$28,MATCH(L$2,'Age Factors'!$B$2:$B$28,0),MATCH($C25&amp;IF($D25&lt;30,30,FLOOR($D25/5,1)*5),'Age Factors'!$C$1:$AJ$1,0))),2)-INDEX('Scoring Coefficients'!$E$2:$E$41,MATCH($C25&amp;L$2,'Scoring Coefficients'!$A$2:$A$41,0)))^INDEX('Scoring Coefficients'!$F$2:$F$41,MATCH($C25&amp;L$2,'Scoring Coefficients'!$A$2:$A$41,0)))),0),0)</f>
        <v>0</v>
      </c>
      <c r="N25" s="28"/>
      <c r="O25" s="27">
        <f>IF(AND(N25&lt;&gt;0,N25&lt;&gt;"",$D25&lt;&gt;""),IFERROR(INT(INDEX('Scoring Coefficients'!$D$2:$D$41,MATCH($C25&amp;N$2,'Scoring Coefficients'!$A$2:$A$41,0))*((ROUNDDOWN((N25*INDEX('Age Factors'!$C$2:$AJ$28,MATCH(N$2,'Age Factors'!$B$2:$B$28,0),MATCH($C25&amp;IF($D25&lt;30,30,FLOOR($D25/5,1)*5),'Age Factors'!$C$1:$AJ$1,0))),2)-INDEX('Scoring Coefficients'!$E$2:$E$41,MATCH($C25&amp;N$2,'Scoring Coefficients'!$A$2:$A$41,0)))^INDEX('Scoring Coefficients'!$F$2:$F$41,MATCH($C25&amp;N$2,'Scoring Coefficients'!$A$2:$A$41,0)))),0),0)</f>
        <v>0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x14ac:dyDescent="0.25">
      <c r="A26" s="22"/>
      <c r="B26" s="22"/>
      <c r="C26" s="24"/>
      <c r="D26" s="24"/>
      <c r="E26" s="25">
        <f t="shared" si="0"/>
        <v>0</v>
      </c>
      <c r="F26" s="26"/>
      <c r="G26" s="27">
        <f>IF(AND(F26&lt;&gt;0,F26&lt;&gt;"",$D26&lt;&gt;""),IFERROR(INT(INDEX('Scoring Coefficients'!$D$2:$D$41,MATCH($C26&amp;F$2,'Scoring Coefficients'!$A$2:$A$41,0))*((ROUNDDOWN((F26*INDEX('Age Factors'!$C$2:$AJ$28,MATCH(F$2,'Age Factors'!$B$2:$B$28,0),MATCH($C26&amp;IF($D26&lt;30,30,FLOOR($D26/5,1)*5),'Age Factors'!$C$1:$AJ$1,0))),2)-INDEX('Scoring Coefficients'!$E$2:$E$41,MATCH($C26&amp;F$2,'Scoring Coefficients'!$A$2:$A$41,0)))^INDEX('Scoring Coefficients'!$F$2:$F$41,MATCH($C26&amp;F$2,'Scoring Coefficients'!$A$2:$A$41,0)))),0),0)</f>
        <v>0</v>
      </c>
      <c r="H26" s="28"/>
      <c r="I26" s="27">
        <f>IF(AND(H26&lt;&gt;0,H26&lt;&gt;"",$D26&lt;&gt;""),IFERROR(INT(INDEX('Scoring Coefficients'!$D$2:$D$41,MATCH($C26&amp;H$2,'Scoring Coefficients'!$A$2:$A$41,0))*((ROUNDDOWN((H26*INDEX('Age Factors'!$C$2:$AJ$28,MATCH(H$2,'Age Factors'!$B$2:$B$28,0),MATCH($C26&amp;IF($D26&lt;30,30,FLOOR($D26/5,1)*5),'Age Factors'!$C$1:$AJ$1,0))),2)-INDEX('Scoring Coefficients'!$E$2:$E$41,MATCH($C26&amp;H$2,'Scoring Coefficients'!$A$2:$A$41,0)))^INDEX('Scoring Coefficients'!$F$2:$F$41,MATCH($C26&amp;H$2,'Scoring Coefficients'!$A$2:$A$41,0)))),0),0)</f>
        <v>0</v>
      </c>
      <c r="J26" s="28"/>
      <c r="K26" s="27">
        <f>IF(AND(J26&lt;&gt;0,J26&lt;&gt;"",$D26&lt;&gt;""),IFERROR(INT(INDEX('Scoring Coefficients'!$D$2:$D$41,MATCH($C26&amp;J$2,'Scoring Coefficients'!$A$2:$A$41,0))*((ROUNDDOWN((J26*INDEX('Age Factors'!$C$2:$AJ$28,MATCH(J$2,'Age Factors'!$B$2:$B$28,0),MATCH($C26&amp;IF($D26&lt;30,30,FLOOR($D26/5,1)*5),'Age Factors'!$C$1:$AJ$1,0))),2)-INDEX('Scoring Coefficients'!$E$2:$E$41,MATCH($C26&amp;J$2,'Scoring Coefficients'!$A$2:$A$41,0)))^INDEX('Scoring Coefficients'!$F$2:$F$41,MATCH($C26&amp;J$2,'Scoring Coefficients'!$A$2:$A$41,0)))),0),0)</f>
        <v>0</v>
      </c>
      <c r="L26" s="28"/>
      <c r="M26" s="27">
        <f>IF(AND(L26&lt;&gt;0,L26&lt;&gt;"",$D26&lt;&gt;""),IFERROR(INT(INDEX('Scoring Coefficients'!$D$2:$D$41,MATCH($C26&amp;L$2,'Scoring Coefficients'!$A$2:$A$41,0))*((ROUNDDOWN((L26*INDEX('Age Factors'!$C$2:$AJ$28,MATCH(L$2,'Age Factors'!$B$2:$B$28,0),MATCH($C26&amp;IF($D26&lt;30,30,FLOOR($D26/5,1)*5),'Age Factors'!$C$1:$AJ$1,0))),2)-INDEX('Scoring Coefficients'!$E$2:$E$41,MATCH($C26&amp;L$2,'Scoring Coefficients'!$A$2:$A$41,0)))^INDEX('Scoring Coefficients'!$F$2:$F$41,MATCH($C26&amp;L$2,'Scoring Coefficients'!$A$2:$A$41,0)))),0),0)</f>
        <v>0</v>
      </c>
      <c r="N26" s="28"/>
      <c r="O26" s="27">
        <f>IF(AND(N26&lt;&gt;0,N26&lt;&gt;"",$D26&lt;&gt;""),IFERROR(INT(INDEX('Scoring Coefficients'!$D$2:$D$41,MATCH($C26&amp;N$2,'Scoring Coefficients'!$A$2:$A$41,0))*((ROUNDDOWN((N26*INDEX('Age Factors'!$C$2:$AJ$28,MATCH(N$2,'Age Factors'!$B$2:$B$28,0),MATCH($C26&amp;IF($D26&lt;30,30,FLOOR($D26/5,1)*5),'Age Factors'!$C$1:$AJ$1,0))),2)-INDEX('Scoring Coefficients'!$E$2:$E$41,MATCH($C26&amp;N$2,'Scoring Coefficients'!$A$2:$A$41,0)))^INDEX('Scoring Coefficients'!$F$2:$F$41,MATCH($C26&amp;N$2,'Scoring Coefficients'!$A$2:$A$41,0)))),0),0)</f>
        <v>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x14ac:dyDescent="0.25">
      <c r="A27" s="22"/>
      <c r="B27" s="22"/>
      <c r="C27" s="24"/>
      <c r="D27" s="24"/>
      <c r="E27" s="25">
        <f t="shared" si="0"/>
        <v>0</v>
      </c>
      <c r="F27" s="26"/>
      <c r="G27" s="27">
        <f>IF(AND(F27&lt;&gt;0,F27&lt;&gt;"",$D27&lt;&gt;""),IFERROR(INT(INDEX('Scoring Coefficients'!$D$2:$D$41,MATCH($C27&amp;F$2,'Scoring Coefficients'!$A$2:$A$41,0))*((ROUNDDOWN((F27*INDEX('Age Factors'!$C$2:$AJ$28,MATCH(F$2,'Age Factors'!$B$2:$B$28,0),MATCH($C27&amp;IF($D27&lt;30,30,FLOOR($D27/5,1)*5),'Age Factors'!$C$1:$AJ$1,0))),2)-INDEX('Scoring Coefficients'!$E$2:$E$41,MATCH($C27&amp;F$2,'Scoring Coefficients'!$A$2:$A$41,0)))^INDEX('Scoring Coefficients'!$F$2:$F$41,MATCH($C27&amp;F$2,'Scoring Coefficients'!$A$2:$A$41,0)))),0),0)</f>
        <v>0</v>
      </c>
      <c r="H27" s="28"/>
      <c r="I27" s="27">
        <f>IF(AND(H27&lt;&gt;0,H27&lt;&gt;"",$D27&lt;&gt;""),IFERROR(INT(INDEX('Scoring Coefficients'!$D$2:$D$41,MATCH($C27&amp;H$2,'Scoring Coefficients'!$A$2:$A$41,0))*((ROUNDDOWN((H27*INDEX('Age Factors'!$C$2:$AJ$28,MATCH(H$2,'Age Factors'!$B$2:$B$28,0),MATCH($C27&amp;IF($D27&lt;30,30,FLOOR($D27/5,1)*5),'Age Factors'!$C$1:$AJ$1,0))),2)-INDEX('Scoring Coefficients'!$E$2:$E$41,MATCH($C27&amp;H$2,'Scoring Coefficients'!$A$2:$A$41,0)))^INDEX('Scoring Coefficients'!$F$2:$F$41,MATCH($C27&amp;H$2,'Scoring Coefficients'!$A$2:$A$41,0)))),0),0)</f>
        <v>0</v>
      </c>
      <c r="J27" s="28"/>
      <c r="K27" s="27">
        <f>IF(AND(J27&lt;&gt;0,J27&lt;&gt;"",$D27&lt;&gt;""),IFERROR(INT(INDEX('Scoring Coefficients'!$D$2:$D$41,MATCH($C27&amp;J$2,'Scoring Coefficients'!$A$2:$A$41,0))*((ROUNDDOWN((J27*INDEX('Age Factors'!$C$2:$AJ$28,MATCH(J$2,'Age Factors'!$B$2:$B$28,0),MATCH($C27&amp;IF($D27&lt;30,30,FLOOR($D27/5,1)*5),'Age Factors'!$C$1:$AJ$1,0))),2)-INDEX('Scoring Coefficients'!$E$2:$E$41,MATCH($C27&amp;J$2,'Scoring Coefficients'!$A$2:$A$41,0)))^INDEX('Scoring Coefficients'!$F$2:$F$41,MATCH($C27&amp;J$2,'Scoring Coefficients'!$A$2:$A$41,0)))),0),0)</f>
        <v>0</v>
      </c>
      <c r="L27" s="28"/>
      <c r="M27" s="27">
        <f>IF(AND(L27&lt;&gt;0,L27&lt;&gt;"",$D27&lt;&gt;""),IFERROR(INT(INDEX('Scoring Coefficients'!$D$2:$D$41,MATCH($C27&amp;L$2,'Scoring Coefficients'!$A$2:$A$41,0))*((ROUNDDOWN((L27*INDEX('Age Factors'!$C$2:$AJ$28,MATCH(L$2,'Age Factors'!$B$2:$B$28,0),MATCH($C27&amp;IF($D27&lt;30,30,FLOOR($D27/5,1)*5),'Age Factors'!$C$1:$AJ$1,0))),2)-INDEX('Scoring Coefficients'!$E$2:$E$41,MATCH($C27&amp;L$2,'Scoring Coefficients'!$A$2:$A$41,0)))^INDEX('Scoring Coefficients'!$F$2:$F$41,MATCH($C27&amp;L$2,'Scoring Coefficients'!$A$2:$A$41,0)))),0),0)</f>
        <v>0</v>
      </c>
      <c r="N27" s="28"/>
      <c r="O27" s="27">
        <f>IF(AND(N27&lt;&gt;0,N27&lt;&gt;"",$D27&lt;&gt;""),IFERROR(INT(INDEX('Scoring Coefficients'!$D$2:$D$41,MATCH($C27&amp;N$2,'Scoring Coefficients'!$A$2:$A$41,0))*((ROUNDDOWN((N27*INDEX('Age Factors'!$C$2:$AJ$28,MATCH(N$2,'Age Factors'!$B$2:$B$28,0),MATCH($C27&amp;IF($D27&lt;30,30,FLOOR($D27/5,1)*5),'Age Factors'!$C$1:$AJ$1,0))),2)-INDEX('Scoring Coefficients'!$E$2:$E$41,MATCH($C27&amp;N$2,'Scoring Coefficients'!$A$2:$A$41,0)))^INDEX('Scoring Coefficients'!$F$2:$F$41,MATCH($C27&amp;N$2,'Scoring Coefficients'!$A$2:$A$41,0)))),0),0)</f>
        <v>0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x14ac:dyDescent="0.25">
      <c r="A28" s="22"/>
      <c r="B28" s="22"/>
      <c r="C28" s="24"/>
      <c r="D28" s="24"/>
      <c r="E28" s="25">
        <f t="shared" si="0"/>
        <v>0</v>
      </c>
      <c r="F28" s="26"/>
      <c r="G28" s="27">
        <f>IF(AND(F28&lt;&gt;0,F28&lt;&gt;"",$D28&lt;&gt;""),IFERROR(INT(INDEX('Scoring Coefficients'!$D$2:$D$41,MATCH($C28&amp;F$2,'Scoring Coefficients'!$A$2:$A$41,0))*((ROUNDDOWN((F28*INDEX('Age Factors'!$C$2:$AJ$28,MATCH(F$2,'Age Factors'!$B$2:$B$28,0),MATCH($C28&amp;IF($D28&lt;30,30,FLOOR($D28/5,1)*5),'Age Factors'!$C$1:$AJ$1,0))),2)-INDEX('Scoring Coefficients'!$E$2:$E$41,MATCH($C28&amp;F$2,'Scoring Coefficients'!$A$2:$A$41,0)))^INDEX('Scoring Coefficients'!$F$2:$F$41,MATCH($C28&amp;F$2,'Scoring Coefficients'!$A$2:$A$41,0)))),0),0)</f>
        <v>0</v>
      </c>
      <c r="H28" s="28"/>
      <c r="I28" s="27">
        <f>IF(AND(H28&lt;&gt;0,H28&lt;&gt;"",$D28&lt;&gt;""),IFERROR(INT(INDEX('Scoring Coefficients'!$D$2:$D$41,MATCH($C28&amp;H$2,'Scoring Coefficients'!$A$2:$A$41,0))*((ROUNDDOWN((H28*INDEX('Age Factors'!$C$2:$AJ$28,MATCH(H$2,'Age Factors'!$B$2:$B$28,0),MATCH($C28&amp;IF($D28&lt;30,30,FLOOR($D28/5,1)*5),'Age Factors'!$C$1:$AJ$1,0))),2)-INDEX('Scoring Coefficients'!$E$2:$E$41,MATCH($C28&amp;H$2,'Scoring Coefficients'!$A$2:$A$41,0)))^INDEX('Scoring Coefficients'!$F$2:$F$41,MATCH($C28&amp;H$2,'Scoring Coefficients'!$A$2:$A$41,0)))),0),0)</f>
        <v>0</v>
      </c>
      <c r="J28" s="28"/>
      <c r="K28" s="27">
        <f>IF(AND(J28&lt;&gt;0,J28&lt;&gt;"",$D28&lt;&gt;""),IFERROR(INT(INDEX('Scoring Coefficients'!$D$2:$D$41,MATCH($C28&amp;J$2,'Scoring Coefficients'!$A$2:$A$41,0))*((ROUNDDOWN((J28*INDEX('Age Factors'!$C$2:$AJ$28,MATCH(J$2,'Age Factors'!$B$2:$B$28,0),MATCH($C28&amp;IF($D28&lt;30,30,FLOOR($D28/5,1)*5),'Age Factors'!$C$1:$AJ$1,0))),2)-INDEX('Scoring Coefficients'!$E$2:$E$41,MATCH($C28&amp;J$2,'Scoring Coefficients'!$A$2:$A$41,0)))^INDEX('Scoring Coefficients'!$F$2:$F$41,MATCH($C28&amp;J$2,'Scoring Coefficients'!$A$2:$A$41,0)))),0),0)</f>
        <v>0</v>
      </c>
      <c r="L28" s="28"/>
      <c r="M28" s="27">
        <f>IF(AND(L28&lt;&gt;0,L28&lt;&gt;"",$D28&lt;&gt;""),IFERROR(INT(INDEX('Scoring Coefficients'!$D$2:$D$41,MATCH($C28&amp;L$2,'Scoring Coefficients'!$A$2:$A$41,0))*((ROUNDDOWN((L28*INDEX('Age Factors'!$C$2:$AJ$28,MATCH(L$2,'Age Factors'!$B$2:$B$28,0),MATCH($C28&amp;IF($D28&lt;30,30,FLOOR($D28/5,1)*5),'Age Factors'!$C$1:$AJ$1,0))),2)-INDEX('Scoring Coefficients'!$E$2:$E$41,MATCH($C28&amp;L$2,'Scoring Coefficients'!$A$2:$A$41,0)))^INDEX('Scoring Coefficients'!$F$2:$F$41,MATCH($C28&amp;L$2,'Scoring Coefficients'!$A$2:$A$41,0)))),0),0)</f>
        <v>0</v>
      </c>
      <c r="N28" s="28"/>
      <c r="O28" s="27">
        <f>IF(AND(N28&lt;&gt;0,N28&lt;&gt;"",$D28&lt;&gt;""),IFERROR(INT(INDEX('Scoring Coefficients'!$D$2:$D$41,MATCH($C28&amp;N$2,'Scoring Coefficients'!$A$2:$A$41,0))*((ROUNDDOWN((N28*INDEX('Age Factors'!$C$2:$AJ$28,MATCH(N$2,'Age Factors'!$B$2:$B$28,0),MATCH($C28&amp;IF($D28&lt;30,30,FLOOR($D28/5,1)*5),'Age Factors'!$C$1:$AJ$1,0))),2)-INDEX('Scoring Coefficients'!$E$2:$E$41,MATCH($C28&amp;N$2,'Scoring Coefficients'!$A$2:$A$41,0)))^INDEX('Scoring Coefficients'!$F$2:$F$41,MATCH($C28&amp;N$2,'Scoring Coefficients'!$A$2:$A$41,0)))),0),0)</f>
        <v>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x14ac:dyDescent="0.25">
      <c r="A29" s="22"/>
      <c r="B29" s="22"/>
      <c r="C29" s="24"/>
      <c r="D29" s="24"/>
      <c r="E29" s="25">
        <f t="shared" si="0"/>
        <v>0</v>
      </c>
      <c r="F29" s="26"/>
      <c r="G29" s="27">
        <f>IF(AND(F29&lt;&gt;0,F29&lt;&gt;"",$D29&lt;&gt;""),IFERROR(INT(INDEX('Scoring Coefficients'!$D$2:$D$41,MATCH($C29&amp;F$2,'Scoring Coefficients'!$A$2:$A$41,0))*((ROUNDDOWN((F29*INDEX('Age Factors'!$C$2:$AJ$28,MATCH(F$2,'Age Factors'!$B$2:$B$28,0),MATCH($C29&amp;IF($D29&lt;30,30,FLOOR($D29/5,1)*5),'Age Factors'!$C$1:$AJ$1,0))),2)-INDEX('Scoring Coefficients'!$E$2:$E$41,MATCH($C29&amp;F$2,'Scoring Coefficients'!$A$2:$A$41,0)))^INDEX('Scoring Coefficients'!$F$2:$F$41,MATCH($C29&amp;F$2,'Scoring Coefficients'!$A$2:$A$41,0)))),0),0)</f>
        <v>0</v>
      </c>
      <c r="H29" s="28"/>
      <c r="I29" s="27">
        <f>IF(AND(H29&lt;&gt;0,H29&lt;&gt;"",$D29&lt;&gt;""),IFERROR(INT(INDEX('Scoring Coefficients'!$D$2:$D$41,MATCH($C29&amp;H$2,'Scoring Coefficients'!$A$2:$A$41,0))*((ROUNDDOWN((H29*INDEX('Age Factors'!$C$2:$AJ$28,MATCH(H$2,'Age Factors'!$B$2:$B$28,0),MATCH($C29&amp;IF($D29&lt;30,30,FLOOR($D29/5,1)*5),'Age Factors'!$C$1:$AJ$1,0))),2)-INDEX('Scoring Coefficients'!$E$2:$E$41,MATCH($C29&amp;H$2,'Scoring Coefficients'!$A$2:$A$41,0)))^INDEX('Scoring Coefficients'!$F$2:$F$41,MATCH($C29&amp;H$2,'Scoring Coefficients'!$A$2:$A$41,0)))),0),0)</f>
        <v>0</v>
      </c>
      <c r="J29" s="28"/>
      <c r="K29" s="27">
        <f>IF(AND(J29&lt;&gt;0,J29&lt;&gt;"",$D29&lt;&gt;""),IFERROR(INT(INDEX('Scoring Coefficients'!$D$2:$D$41,MATCH($C29&amp;J$2,'Scoring Coefficients'!$A$2:$A$41,0))*((ROUNDDOWN((J29*INDEX('Age Factors'!$C$2:$AJ$28,MATCH(J$2,'Age Factors'!$B$2:$B$28,0),MATCH($C29&amp;IF($D29&lt;30,30,FLOOR($D29/5,1)*5),'Age Factors'!$C$1:$AJ$1,0))),2)-INDEX('Scoring Coefficients'!$E$2:$E$41,MATCH($C29&amp;J$2,'Scoring Coefficients'!$A$2:$A$41,0)))^INDEX('Scoring Coefficients'!$F$2:$F$41,MATCH($C29&amp;J$2,'Scoring Coefficients'!$A$2:$A$41,0)))),0),0)</f>
        <v>0</v>
      </c>
      <c r="L29" s="28"/>
      <c r="M29" s="27">
        <f>IF(AND(L29&lt;&gt;0,L29&lt;&gt;"",$D29&lt;&gt;""),IFERROR(INT(INDEX('Scoring Coefficients'!$D$2:$D$41,MATCH($C29&amp;L$2,'Scoring Coefficients'!$A$2:$A$41,0))*((ROUNDDOWN((L29*INDEX('Age Factors'!$C$2:$AJ$28,MATCH(L$2,'Age Factors'!$B$2:$B$28,0),MATCH($C29&amp;IF($D29&lt;30,30,FLOOR($D29/5,1)*5),'Age Factors'!$C$1:$AJ$1,0))),2)-INDEX('Scoring Coefficients'!$E$2:$E$41,MATCH($C29&amp;L$2,'Scoring Coefficients'!$A$2:$A$41,0)))^INDEX('Scoring Coefficients'!$F$2:$F$41,MATCH($C29&amp;L$2,'Scoring Coefficients'!$A$2:$A$41,0)))),0),0)</f>
        <v>0</v>
      </c>
      <c r="N29" s="28"/>
      <c r="O29" s="27">
        <f>IF(AND(N29&lt;&gt;0,N29&lt;&gt;"",$D29&lt;&gt;""),IFERROR(INT(INDEX('Scoring Coefficients'!$D$2:$D$41,MATCH($C29&amp;N$2,'Scoring Coefficients'!$A$2:$A$41,0))*((ROUNDDOWN((N29*INDEX('Age Factors'!$C$2:$AJ$28,MATCH(N$2,'Age Factors'!$B$2:$B$28,0),MATCH($C29&amp;IF($D29&lt;30,30,FLOOR($D29/5,1)*5),'Age Factors'!$C$1:$AJ$1,0))),2)-INDEX('Scoring Coefficients'!$E$2:$E$41,MATCH($C29&amp;N$2,'Scoring Coefficients'!$A$2:$A$41,0)))^INDEX('Scoring Coefficients'!$F$2:$F$41,MATCH($C29&amp;N$2,'Scoring Coefficients'!$A$2:$A$41,0)))),0),0)</f>
        <v>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5" x14ac:dyDescent="0.25">
      <c r="A30" s="22"/>
      <c r="B30" s="22"/>
      <c r="C30" s="24"/>
      <c r="D30" s="24"/>
      <c r="E30" s="25">
        <f t="shared" si="0"/>
        <v>0</v>
      </c>
      <c r="F30" s="26"/>
      <c r="G30" s="27">
        <f>IF(AND(F30&lt;&gt;0,F30&lt;&gt;"",$D30&lt;&gt;""),IFERROR(INT(INDEX('Scoring Coefficients'!$D$2:$D$41,MATCH($C30&amp;F$2,'Scoring Coefficients'!$A$2:$A$41,0))*((ROUNDDOWN((F30*INDEX('Age Factors'!$C$2:$AJ$28,MATCH(F$2,'Age Factors'!$B$2:$B$28,0),MATCH($C30&amp;IF($D30&lt;30,30,FLOOR($D30/5,1)*5),'Age Factors'!$C$1:$AJ$1,0))),2)-INDEX('Scoring Coefficients'!$E$2:$E$41,MATCH($C30&amp;F$2,'Scoring Coefficients'!$A$2:$A$41,0)))^INDEX('Scoring Coefficients'!$F$2:$F$41,MATCH($C30&amp;F$2,'Scoring Coefficients'!$A$2:$A$41,0)))),0),0)</f>
        <v>0</v>
      </c>
      <c r="H30" s="28"/>
      <c r="I30" s="27">
        <f>IF(AND(H30&lt;&gt;0,H30&lt;&gt;"",$D30&lt;&gt;""),IFERROR(INT(INDEX('Scoring Coefficients'!$D$2:$D$41,MATCH($C30&amp;H$2,'Scoring Coefficients'!$A$2:$A$41,0))*((ROUNDDOWN((H30*INDEX('Age Factors'!$C$2:$AJ$28,MATCH(H$2,'Age Factors'!$B$2:$B$28,0),MATCH($C30&amp;IF($D30&lt;30,30,FLOOR($D30/5,1)*5),'Age Factors'!$C$1:$AJ$1,0))),2)-INDEX('Scoring Coefficients'!$E$2:$E$41,MATCH($C30&amp;H$2,'Scoring Coefficients'!$A$2:$A$41,0)))^INDEX('Scoring Coefficients'!$F$2:$F$41,MATCH($C30&amp;H$2,'Scoring Coefficients'!$A$2:$A$41,0)))),0),0)</f>
        <v>0</v>
      </c>
      <c r="J30" s="28"/>
      <c r="K30" s="27">
        <f>IF(AND(J30&lt;&gt;0,J30&lt;&gt;"",$D30&lt;&gt;""),IFERROR(INT(INDEX('Scoring Coefficients'!$D$2:$D$41,MATCH($C30&amp;J$2,'Scoring Coefficients'!$A$2:$A$41,0))*((ROUNDDOWN((J30*INDEX('Age Factors'!$C$2:$AJ$28,MATCH(J$2,'Age Factors'!$B$2:$B$28,0),MATCH($C30&amp;IF($D30&lt;30,30,FLOOR($D30/5,1)*5),'Age Factors'!$C$1:$AJ$1,0))),2)-INDEX('Scoring Coefficients'!$E$2:$E$41,MATCH($C30&amp;J$2,'Scoring Coefficients'!$A$2:$A$41,0)))^INDEX('Scoring Coefficients'!$F$2:$F$41,MATCH($C30&amp;J$2,'Scoring Coefficients'!$A$2:$A$41,0)))),0),0)</f>
        <v>0</v>
      </c>
      <c r="L30" s="28"/>
      <c r="M30" s="27">
        <f>IF(AND(L30&lt;&gt;0,L30&lt;&gt;"",$D30&lt;&gt;""),IFERROR(INT(INDEX('Scoring Coefficients'!$D$2:$D$41,MATCH($C30&amp;L$2,'Scoring Coefficients'!$A$2:$A$41,0))*((ROUNDDOWN((L30*INDEX('Age Factors'!$C$2:$AJ$28,MATCH(L$2,'Age Factors'!$B$2:$B$28,0),MATCH($C30&amp;IF($D30&lt;30,30,FLOOR($D30/5,1)*5),'Age Factors'!$C$1:$AJ$1,0))),2)-INDEX('Scoring Coefficients'!$E$2:$E$41,MATCH($C30&amp;L$2,'Scoring Coefficients'!$A$2:$A$41,0)))^INDEX('Scoring Coefficients'!$F$2:$F$41,MATCH($C30&amp;L$2,'Scoring Coefficients'!$A$2:$A$41,0)))),0),0)</f>
        <v>0</v>
      </c>
      <c r="N30" s="28"/>
      <c r="O30" s="27">
        <f>IF(AND(N30&lt;&gt;0,N30&lt;&gt;"",$D30&lt;&gt;""),IFERROR(INT(INDEX('Scoring Coefficients'!$D$2:$D$41,MATCH($C30&amp;N$2,'Scoring Coefficients'!$A$2:$A$41,0))*((ROUNDDOWN((N30*INDEX('Age Factors'!$C$2:$AJ$28,MATCH(N$2,'Age Factors'!$B$2:$B$28,0),MATCH($C30&amp;IF($D30&lt;30,30,FLOOR($D30/5,1)*5),'Age Factors'!$C$1:$AJ$1,0))),2)-INDEX('Scoring Coefficients'!$E$2:$E$41,MATCH($C30&amp;N$2,'Scoring Coefficients'!$A$2:$A$41,0)))^INDEX('Scoring Coefficients'!$F$2:$F$41,MATCH($C30&amp;N$2,'Scoring Coefficients'!$A$2:$A$41,0)))),0),0)</f>
        <v>0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5" x14ac:dyDescent="0.25">
      <c r="A31" s="22"/>
      <c r="B31" s="22"/>
      <c r="C31" s="24"/>
      <c r="D31" s="24"/>
      <c r="E31" s="25">
        <f t="shared" si="0"/>
        <v>0</v>
      </c>
      <c r="F31" s="26"/>
      <c r="G31" s="27">
        <f>IF(AND(F31&lt;&gt;0,F31&lt;&gt;"",$D31&lt;&gt;""),IFERROR(INT(INDEX('Scoring Coefficients'!$D$2:$D$41,MATCH($C31&amp;F$2,'Scoring Coefficients'!$A$2:$A$41,0))*((ROUNDDOWN((F31*INDEX('Age Factors'!$C$2:$AJ$28,MATCH(F$2,'Age Factors'!$B$2:$B$28,0),MATCH($C31&amp;IF($D31&lt;30,30,FLOOR($D31/5,1)*5),'Age Factors'!$C$1:$AJ$1,0))),2)-INDEX('Scoring Coefficients'!$E$2:$E$41,MATCH($C31&amp;F$2,'Scoring Coefficients'!$A$2:$A$41,0)))^INDEX('Scoring Coefficients'!$F$2:$F$41,MATCH($C31&amp;F$2,'Scoring Coefficients'!$A$2:$A$41,0)))),0),0)</f>
        <v>0</v>
      </c>
      <c r="H31" s="28"/>
      <c r="I31" s="27">
        <f>IF(AND(H31&lt;&gt;0,H31&lt;&gt;"",$D31&lt;&gt;""),IFERROR(INT(INDEX('Scoring Coefficients'!$D$2:$D$41,MATCH($C31&amp;H$2,'Scoring Coefficients'!$A$2:$A$41,0))*((ROUNDDOWN((H31*INDEX('Age Factors'!$C$2:$AJ$28,MATCH(H$2,'Age Factors'!$B$2:$B$28,0),MATCH($C31&amp;IF($D31&lt;30,30,FLOOR($D31/5,1)*5),'Age Factors'!$C$1:$AJ$1,0))),2)-INDEX('Scoring Coefficients'!$E$2:$E$41,MATCH($C31&amp;H$2,'Scoring Coefficients'!$A$2:$A$41,0)))^INDEX('Scoring Coefficients'!$F$2:$F$41,MATCH($C31&amp;H$2,'Scoring Coefficients'!$A$2:$A$41,0)))),0),0)</f>
        <v>0</v>
      </c>
      <c r="J31" s="28"/>
      <c r="K31" s="27">
        <f>IF(AND(J31&lt;&gt;0,J31&lt;&gt;"",$D31&lt;&gt;""),IFERROR(INT(INDEX('Scoring Coefficients'!$D$2:$D$41,MATCH($C31&amp;J$2,'Scoring Coefficients'!$A$2:$A$41,0))*((ROUNDDOWN((J31*INDEX('Age Factors'!$C$2:$AJ$28,MATCH(J$2,'Age Factors'!$B$2:$B$28,0),MATCH($C31&amp;IF($D31&lt;30,30,FLOOR($D31/5,1)*5),'Age Factors'!$C$1:$AJ$1,0))),2)-INDEX('Scoring Coefficients'!$E$2:$E$41,MATCH($C31&amp;J$2,'Scoring Coefficients'!$A$2:$A$41,0)))^INDEX('Scoring Coefficients'!$F$2:$F$41,MATCH($C31&amp;J$2,'Scoring Coefficients'!$A$2:$A$41,0)))),0),0)</f>
        <v>0</v>
      </c>
      <c r="L31" s="28"/>
      <c r="M31" s="27">
        <f>IF(AND(L31&lt;&gt;0,L31&lt;&gt;"",$D31&lt;&gt;""),IFERROR(INT(INDEX('Scoring Coefficients'!$D$2:$D$41,MATCH($C31&amp;L$2,'Scoring Coefficients'!$A$2:$A$41,0))*((ROUNDDOWN((L31*INDEX('Age Factors'!$C$2:$AJ$28,MATCH(L$2,'Age Factors'!$B$2:$B$28,0),MATCH($C31&amp;IF($D31&lt;30,30,FLOOR($D31/5,1)*5),'Age Factors'!$C$1:$AJ$1,0))),2)-INDEX('Scoring Coefficients'!$E$2:$E$41,MATCH($C31&amp;L$2,'Scoring Coefficients'!$A$2:$A$41,0)))^INDEX('Scoring Coefficients'!$F$2:$F$41,MATCH($C31&amp;L$2,'Scoring Coefficients'!$A$2:$A$41,0)))),0),0)</f>
        <v>0</v>
      </c>
      <c r="N31" s="28"/>
      <c r="O31" s="27">
        <f>IF(AND(N31&lt;&gt;0,N31&lt;&gt;"",$D31&lt;&gt;""),IFERROR(INT(INDEX('Scoring Coefficients'!$D$2:$D$41,MATCH($C31&amp;N$2,'Scoring Coefficients'!$A$2:$A$41,0))*((ROUNDDOWN((N31*INDEX('Age Factors'!$C$2:$AJ$28,MATCH(N$2,'Age Factors'!$B$2:$B$28,0),MATCH($C31&amp;IF($D31&lt;30,30,FLOOR($D31/5,1)*5),'Age Factors'!$C$1:$AJ$1,0))),2)-INDEX('Scoring Coefficients'!$E$2:$E$41,MATCH($C31&amp;N$2,'Scoring Coefficients'!$A$2:$A$41,0)))^INDEX('Scoring Coefficients'!$F$2:$F$41,MATCH($C31&amp;N$2,'Scoring Coefficients'!$A$2:$A$41,0)))),0),0)</f>
        <v>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5" x14ac:dyDescent="0.25">
      <c r="A32" s="22"/>
      <c r="B32" s="22"/>
      <c r="C32" s="24"/>
      <c r="D32" s="24"/>
      <c r="E32" s="25">
        <f t="shared" si="0"/>
        <v>0</v>
      </c>
      <c r="F32" s="26"/>
      <c r="G32" s="27">
        <f>IF(AND(F32&lt;&gt;0,F32&lt;&gt;"",$D32&lt;&gt;""),IFERROR(INT(INDEX('Scoring Coefficients'!$D$2:$D$41,MATCH($C32&amp;F$2,'Scoring Coefficients'!$A$2:$A$41,0))*((ROUNDDOWN((F32*INDEX('Age Factors'!$C$2:$AJ$28,MATCH(F$2,'Age Factors'!$B$2:$B$28,0),MATCH($C32&amp;IF($D32&lt;30,30,FLOOR($D32/5,1)*5),'Age Factors'!$C$1:$AJ$1,0))),2)-INDEX('Scoring Coefficients'!$E$2:$E$41,MATCH($C32&amp;F$2,'Scoring Coefficients'!$A$2:$A$41,0)))^INDEX('Scoring Coefficients'!$F$2:$F$41,MATCH($C32&amp;F$2,'Scoring Coefficients'!$A$2:$A$41,0)))),0),0)</f>
        <v>0</v>
      </c>
      <c r="H32" s="28"/>
      <c r="I32" s="27">
        <f>IF(AND(H32&lt;&gt;0,H32&lt;&gt;"",$D32&lt;&gt;""),IFERROR(INT(INDEX('Scoring Coefficients'!$D$2:$D$41,MATCH($C32&amp;H$2,'Scoring Coefficients'!$A$2:$A$41,0))*((ROUNDDOWN((H32*INDEX('Age Factors'!$C$2:$AJ$28,MATCH(H$2,'Age Factors'!$B$2:$B$28,0),MATCH($C32&amp;IF($D32&lt;30,30,FLOOR($D32/5,1)*5),'Age Factors'!$C$1:$AJ$1,0))),2)-INDEX('Scoring Coefficients'!$E$2:$E$41,MATCH($C32&amp;H$2,'Scoring Coefficients'!$A$2:$A$41,0)))^INDEX('Scoring Coefficients'!$F$2:$F$41,MATCH($C32&amp;H$2,'Scoring Coefficients'!$A$2:$A$41,0)))),0),0)</f>
        <v>0</v>
      </c>
      <c r="J32" s="28"/>
      <c r="K32" s="27">
        <f>IF(AND(J32&lt;&gt;0,J32&lt;&gt;"",$D32&lt;&gt;""),IFERROR(INT(INDEX('Scoring Coefficients'!$D$2:$D$41,MATCH($C32&amp;J$2,'Scoring Coefficients'!$A$2:$A$41,0))*((ROUNDDOWN((J32*INDEX('Age Factors'!$C$2:$AJ$28,MATCH(J$2,'Age Factors'!$B$2:$B$28,0),MATCH($C32&amp;IF($D32&lt;30,30,FLOOR($D32/5,1)*5),'Age Factors'!$C$1:$AJ$1,0))),2)-INDEX('Scoring Coefficients'!$E$2:$E$41,MATCH($C32&amp;J$2,'Scoring Coefficients'!$A$2:$A$41,0)))^INDEX('Scoring Coefficients'!$F$2:$F$41,MATCH($C32&amp;J$2,'Scoring Coefficients'!$A$2:$A$41,0)))),0),0)</f>
        <v>0</v>
      </c>
      <c r="L32" s="28"/>
      <c r="M32" s="27">
        <f>IF(AND(L32&lt;&gt;0,L32&lt;&gt;"",$D32&lt;&gt;""),IFERROR(INT(INDEX('Scoring Coefficients'!$D$2:$D$41,MATCH($C32&amp;L$2,'Scoring Coefficients'!$A$2:$A$41,0))*((ROUNDDOWN((L32*INDEX('Age Factors'!$C$2:$AJ$28,MATCH(L$2,'Age Factors'!$B$2:$B$28,0),MATCH($C32&amp;IF($D32&lt;30,30,FLOOR($D32/5,1)*5),'Age Factors'!$C$1:$AJ$1,0))),2)-INDEX('Scoring Coefficients'!$E$2:$E$41,MATCH($C32&amp;L$2,'Scoring Coefficients'!$A$2:$A$41,0)))^INDEX('Scoring Coefficients'!$F$2:$F$41,MATCH($C32&amp;L$2,'Scoring Coefficients'!$A$2:$A$41,0)))),0),0)</f>
        <v>0</v>
      </c>
      <c r="N32" s="28"/>
      <c r="O32" s="27">
        <f>IF(AND(N32&lt;&gt;0,N32&lt;&gt;"",$D32&lt;&gt;""),IFERROR(INT(INDEX('Scoring Coefficients'!$D$2:$D$41,MATCH($C32&amp;N$2,'Scoring Coefficients'!$A$2:$A$41,0))*((ROUNDDOWN((N32*INDEX('Age Factors'!$C$2:$AJ$28,MATCH(N$2,'Age Factors'!$B$2:$B$28,0),MATCH($C32&amp;IF($D32&lt;30,30,FLOOR($D32/5,1)*5),'Age Factors'!$C$1:$AJ$1,0))),2)-INDEX('Scoring Coefficients'!$E$2:$E$41,MATCH($C32&amp;N$2,'Scoring Coefficients'!$A$2:$A$41,0)))^INDEX('Scoring Coefficients'!$F$2:$F$41,MATCH($C32&amp;N$2,'Scoring Coefficients'!$A$2:$A$41,0)))),0),0)</f>
        <v>0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" x14ac:dyDescent="0.25">
      <c r="A33" s="22"/>
      <c r="B33" s="22"/>
      <c r="C33" s="24"/>
      <c r="D33" s="24"/>
      <c r="E33" s="25">
        <f t="shared" si="0"/>
        <v>0</v>
      </c>
      <c r="F33" s="26"/>
      <c r="G33" s="27">
        <f>IF(AND(F33&lt;&gt;0,F33&lt;&gt;"",$D33&lt;&gt;""),IFERROR(INT(INDEX('Scoring Coefficients'!$D$2:$D$41,MATCH($C33&amp;F$2,'Scoring Coefficients'!$A$2:$A$41,0))*((ROUNDDOWN((F33*INDEX('Age Factors'!$C$2:$AJ$28,MATCH(F$2,'Age Factors'!$B$2:$B$28,0),MATCH($C33&amp;IF($D33&lt;30,30,FLOOR($D33/5,1)*5),'Age Factors'!$C$1:$AJ$1,0))),2)-INDEX('Scoring Coefficients'!$E$2:$E$41,MATCH($C33&amp;F$2,'Scoring Coefficients'!$A$2:$A$41,0)))^INDEX('Scoring Coefficients'!$F$2:$F$41,MATCH($C33&amp;F$2,'Scoring Coefficients'!$A$2:$A$41,0)))),0),0)</f>
        <v>0</v>
      </c>
      <c r="H33" s="28"/>
      <c r="I33" s="27">
        <f>IF(AND(H33&lt;&gt;0,H33&lt;&gt;"",$D33&lt;&gt;""),IFERROR(INT(INDEX('Scoring Coefficients'!$D$2:$D$41,MATCH($C33&amp;H$2,'Scoring Coefficients'!$A$2:$A$41,0))*((ROUNDDOWN((H33*INDEX('Age Factors'!$C$2:$AJ$28,MATCH(H$2,'Age Factors'!$B$2:$B$28,0),MATCH($C33&amp;IF($D33&lt;30,30,FLOOR($D33/5,1)*5),'Age Factors'!$C$1:$AJ$1,0))),2)-INDEX('Scoring Coefficients'!$E$2:$E$41,MATCH($C33&amp;H$2,'Scoring Coefficients'!$A$2:$A$41,0)))^INDEX('Scoring Coefficients'!$F$2:$F$41,MATCH($C33&amp;H$2,'Scoring Coefficients'!$A$2:$A$41,0)))),0),0)</f>
        <v>0</v>
      </c>
      <c r="J33" s="28"/>
      <c r="K33" s="27">
        <f>IF(AND(J33&lt;&gt;0,J33&lt;&gt;"",$D33&lt;&gt;""),IFERROR(INT(INDEX('Scoring Coefficients'!$D$2:$D$41,MATCH($C33&amp;J$2,'Scoring Coefficients'!$A$2:$A$41,0))*((ROUNDDOWN((J33*INDEX('Age Factors'!$C$2:$AJ$28,MATCH(J$2,'Age Factors'!$B$2:$B$28,0),MATCH($C33&amp;IF($D33&lt;30,30,FLOOR($D33/5,1)*5),'Age Factors'!$C$1:$AJ$1,0))),2)-INDEX('Scoring Coefficients'!$E$2:$E$41,MATCH($C33&amp;J$2,'Scoring Coefficients'!$A$2:$A$41,0)))^INDEX('Scoring Coefficients'!$F$2:$F$41,MATCH($C33&amp;J$2,'Scoring Coefficients'!$A$2:$A$41,0)))),0),0)</f>
        <v>0</v>
      </c>
      <c r="L33" s="28"/>
      <c r="M33" s="27">
        <f>IF(AND(L33&lt;&gt;0,L33&lt;&gt;"",$D33&lt;&gt;""),IFERROR(INT(INDEX('Scoring Coefficients'!$D$2:$D$41,MATCH($C33&amp;L$2,'Scoring Coefficients'!$A$2:$A$41,0))*((ROUNDDOWN((L33*INDEX('Age Factors'!$C$2:$AJ$28,MATCH(L$2,'Age Factors'!$B$2:$B$28,0),MATCH($C33&amp;IF($D33&lt;30,30,FLOOR($D33/5,1)*5),'Age Factors'!$C$1:$AJ$1,0))),2)-INDEX('Scoring Coefficients'!$E$2:$E$41,MATCH($C33&amp;L$2,'Scoring Coefficients'!$A$2:$A$41,0)))^INDEX('Scoring Coefficients'!$F$2:$F$41,MATCH($C33&amp;L$2,'Scoring Coefficients'!$A$2:$A$41,0)))),0),0)</f>
        <v>0</v>
      </c>
      <c r="N33" s="28"/>
      <c r="O33" s="27">
        <f>IF(AND(N33&lt;&gt;0,N33&lt;&gt;"",$D33&lt;&gt;""),IFERROR(INT(INDEX('Scoring Coefficients'!$D$2:$D$41,MATCH($C33&amp;N$2,'Scoring Coefficients'!$A$2:$A$41,0))*((ROUNDDOWN((N33*INDEX('Age Factors'!$C$2:$AJ$28,MATCH(N$2,'Age Factors'!$B$2:$B$28,0),MATCH($C33&amp;IF($D33&lt;30,30,FLOOR($D33/5,1)*5),'Age Factors'!$C$1:$AJ$1,0))),2)-INDEX('Scoring Coefficients'!$E$2:$E$41,MATCH($C33&amp;N$2,'Scoring Coefficients'!$A$2:$A$41,0)))^INDEX('Scoring Coefficients'!$F$2:$F$41,MATCH($C33&amp;N$2,'Scoring Coefficients'!$A$2:$A$41,0)))),0),0)</f>
        <v>0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5" x14ac:dyDescent="0.25">
      <c r="A34" s="22"/>
      <c r="B34" s="22"/>
      <c r="C34" s="24"/>
      <c r="D34" s="24"/>
      <c r="E34" s="25">
        <f t="shared" si="0"/>
        <v>0</v>
      </c>
      <c r="F34" s="26"/>
      <c r="G34" s="27">
        <f>IF(AND(F34&lt;&gt;0,F34&lt;&gt;"",$D34&lt;&gt;""),IFERROR(INT(INDEX('Scoring Coefficients'!$D$2:$D$41,MATCH($C34&amp;F$2,'Scoring Coefficients'!$A$2:$A$41,0))*((ROUNDDOWN((F34*INDEX('Age Factors'!$C$2:$AJ$28,MATCH(F$2,'Age Factors'!$B$2:$B$28,0),MATCH($C34&amp;IF($D34&lt;30,30,FLOOR($D34/5,1)*5),'Age Factors'!$C$1:$AJ$1,0))),2)-INDEX('Scoring Coefficients'!$E$2:$E$41,MATCH($C34&amp;F$2,'Scoring Coefficients'!$A$2:$A$41,0)))^INDEX('Scoring Coefficients'!$F$2:$F$41,MATCH($C34&amp;F$2,'Scoring Coefficients'!$A$2:$A$41,0)))),0),0)</f>
        <v>0</v>
      </c>
      <c r="H34" s="28"/>
      <c r="I34" s="27">
        <f>IF(AND(H34&lt;&gt;0,H34&lt;&gt;"",$D34&lt;&gt;""),IFERROR(INT(INDEX('Scoring Coefficients'!$D$2:$D$41,MATCH($C34&amp;H$2,'Scoring Coefficients'!$A$2:$A$41,0))*((ROUNDDOWN((H34*INDEX('Age Factors'!$C$2:$AJ$28,MATCH(H$2,'Age Factors'!$B$2:$B$28,0),MATCH($C34&amp;IF($D34&lt;30,30,FLOOR($D34/5,1)*5),'Age Factors'!$C$1:$AJ$1,0))),2)-INDEX('Scoring Coefficients'!$E$2:$E$41,MATCH($C34&amp;H$2,'Scoring Coefficients'!$A$2:$A$41,0)))^INDEX('Scoring Coefficients'!$F$2:$F$41,MATCH($C34&amp;H$2,'Scoring Coefficients'!$A$2:$A$41,0)))),0),0)</f>
        <v>0</v>
      </c>
      <c r="J34" s="28"/>
      <c r="K34" s="27">
        <f>IF(AND(J34&lt;&gt;0,J34&lt;&gt;"",$D34&lt;&gt;""),IFERROR(INT(INDEX('Scoring Coefficients'!$D$2:$D$41,MATCH($C34&amp;J$2,'Scoring Coefficients'!$A$2:$A$41,0))*((ROUNDDOWN((J34*INDEX('Age Factors'!$C$2:$AJ$28,MATCH(J$2,'Age Factors'!$B$2:$B$28,0),MATCH($C34&amp;IF($D34&lt;30,30,FLOOR($D34/5,1)*5),'Age Factors'!$C$1:$AJ$1,0))),2)-INDEX('Scoring Coefficients'!$E$2:$E$41,MATCH($C34&amp;J$2,'Scoring Coefficients'!$A$2:$A$41,0)))^INDEX('Scoring Coefficients'!$F$2:$F$41,MATCH($C34&amp;J$2,'Scoring Coefficients'!$A$2:$A$41,0)))),0),0)</f>
        <v>0</v>
      </c>
      <c r="L34" s="28"/>
      <c r="M34" s="27">
        <f>IF(AND(L34&lt;&gt;0,L34&lt;&gt;"",$D34&lt;&gt;""),IFERROR(INT(INDEX('Scoring Coefficients'!$D$2:$D$41,MATCH($C34&amp;L$2,'Scoring Coefficients'!$A$2:$A$41,0))*((ROUNDDOWN((L34*INDEX('Age Factors'!$C$2:$AJ$28,MATCH(L$2,'Age Factors'!$B$2:$B$28,0),MATCH($C34&amp;IF($D34&lt;30,30,FLOOR($D34/5,1)*5),'Age Factors'!$C$1:$AJ$1,0))),2)-INDEX('Scoring Coefficients'!$E$2:$E$41,MATCH($C34&amp;L$2,'Scoring Coefficients'!$A$2:$A$41,0)))^INDEX('Scoring Coefficients'!$F$2:$F$41,MATCH($C34&amp;L$2,'Scoring Coefficients'!$A$2:$A$41,0)))),0),0)</f>
        <v>0</v>
      </c>
      <c r="N34" s="28"/>
      <c r="O34" s="27">
        <f>IF(AND(N34&lt;&gt;0,N34&lt;&gt;"",$D34&lt;&gt;""),IFERROR(INT(INDEX('Scoring Coefficients'!$D$2:$D$41,MATCH($C34&amp;N$2,'Scoring Coefficients'!$A$2:$A$41,0))*((ROUNDDOWN((N34*INDEX('Age Factors'!$C$2:$AJ$28,MATCH(N$2,'Age Factors'!$B$2:$B$28,0),MATCH($C34&amp;IF($D34&lt;30,30,FLOOR($D34/5,1)*5),'Age Factors'!$C$1:$AJ$1,0))),2)-INDEX('Scoring Coefficients'!$E$2:$E$41,MATCH($C34&amp;N$2,'Scoring Coefficients'!$A$2:$A$41,0)))^INDEX('Scoring Coefficients'!$F$2:$F$41,MATCH($C34&amp;N$2,'Scoring Coefficients'!$A$2:$A$41,0)))),0),0)</f>
        <v>0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5" x14ac:dyDescent="0.25">
      <c r="A35" s="22"/>
      <c r="B35" s="22"/>
      <c r="C35" s="24"/>
      <c r="D35" s="24"/>
      <c r="E35" s="25">
        <f t="shared" si="0"/>
        <v>0</v>
      </c>
      <c r="F35" s="26"/>
      <c r="G35" s="27">
        <f>IF(AND(F35&lt;&gt;0,F35&lt;&gt;"",$D35&lt;&gt;""),IFERROR(INT(INDEX('Scoring Coefficients'!$D$2:$D$41,MATCH($C35&amp;F$2,'Scoring Coefficients'!$A$2:$A$41,0))*((ROUNDDOWN((F35*INDEX('Age Factors'!$C$2:$AJ$28,MATCH(F$2,'Age Factors'!$B$2:$B$28,0),MATCH($C35&amp;IF($D35&lt;30,30,FLOOR($D35/5,1)*5),'Age Factors'!$C$1:$AJ$1,0))),2)-INDEX('Scoring Coefficients'!$E$2:$E$41,MATCH($C35&amp;F$2,'Scoring Coefficients'!$A$2:$A$41,0)))^INDEX('Scoring Coefficients'!$F$2:$F$41,MATCH($C35&amp;F$2,'Scoring Coefficients'!$A$2:$A$41,0)))),0),0)</f>
        <v>0</v>
      </c>
      <c r="H35" s="28"/>
      <c r="I35" s="27">
        <f>IF(AND(H35&lt;&gt;0,H35&lt;&gt;"",$D35&lt;&gt;""),IFERROR(INT(INDEX('Scoring Coefficients'!$D$2:$D$41,MATCH($C35&amp;H$2,'Scoring Coefficients'!$A$2:$A$41,0))*((ROUNDDOWN((H35*INDEX('Age Factors'!$C$2:$AJ$28,MATCH(H$2,'Age Factors'!$B$2:$B$28,0),MATCH($C35&amp;IF($D35&lt;30,30,FLOOR($D35/5,1)*5),'Age Factors'!$C$1:$AJ$1,0))),2)-INDEX('Scoring Coefficients'!$E$2:$E$41,MATCH($C35&amp;H$2,'Scoring Coefficients'!$A$2:$A$41,0)))^INDEX('Scoring Coefficients'!$F$2:$F$41,MATCH($C35&amp;H$2,'Scoring Coefficients'!$A$2:$A$41,0)))),0),0)</f>
        <v>0</v>
      </c>
      <c r="J35" s="28"/>
      <c r="K35" s="27">
        <f>IF(AND(J35&lt;&gt;0,J35&lt;&gt;"",$D35&lt;&gt;""),IFERROR(INT(INDEX('Scoring Coefficients'!$D$2:$D$41,MATCH($C35&amp;J$2,'Scoring Coefficients'!$A$2:$A$41,0))*((ROUNDDOWN((J35*INDEX('Age Factors'!$C$2:$AJ$28,MATCH(J$2,'Age Factors'!$B$2:$B$28,0),MATCH($C35&amp;IF($D35&lt;30,30,FLOOR($D35/5,1)*5),'Age Factors'!$C$1:$AJ$1,0))),2)-INDEX('Scoring Coefficients'!$E$2:$E$41,MATCH($C35&amp;J$2,'Scoring Coefficients'!$A$2:$A$41,0)))^INDEX('Scoring Coefficients'!$F$2:$F$41,MATCH($C35&amp;J$2,'Scoring Coefficients'!$A$2:$A$41,0)))),0),0)</f>
        <v>0</v>
      </c>
      <c r="L35" s="28"/>
      <c r="M35" s="27">
        <f>IF(AND(L35&lt;&gt;0,L35&lt;&gt;"",$D35&lt;&gt;""),IFERROR(INT(INDEX('Scoring Coefficients'!$D$2:$D$41,MATCH($C35&amp;L$2,'Scoring Coefficients'!$A$2:$A$41,0))*((ROUNDDOWN((L35*INDEX('Age Factors'!$C$2:$AJ$28,MATCH(L$2,'Age Factors'!$B$2:$B$28,0),MATCH($C35&amp;IF($D35&lt;30,30,FLOOR($D35/5,1)*5),'Age Factors'!$C$1:$AJ$1,0))),2)-INDEX('Scoring Coefficients'!$E$2:$E$41,MATCH($C35&amp;L$2,'Scoring Coefficients'!$A$2:$A$41,0)))^INDEX('Scoring Coefficients'!$F$2:$F$41,MATCH($C35&amp;L$2,'Scoring Coefficients'!$A$2:$A$41,0)))),0),0)</f>
        <v>0</v>
      </c>
      <c r="N35" s="28"/>
      <c r="O35" s="27">
        <f>IF(AND(N35&lt;&gt;0,N35&lt;&gt;"",$D35&lt;&gt;""),IFERROR(INT(INDEX('Scoring Coefficients'!$D$2:$D$41,MATCH($C35&amp;N$2,'Scoring Coefficients'!$A$2:$A$41,0))*((ROUNDDOWN((N35*INDEX('Age Factors'!$C$2:$AJ$28,MATCH(N$2,'Age Factors'!$B$2:$B$28,0),MATCH($C35&amp;IF($D35&lt;30,30,FLOOR($D35/5,1)*5),'Age Factors'!$C$1:$AJ$1,0))),2)-INDEX('Scoring Coefficients'!$E$2:$E$41,MATCH($C35&amp;N$2,'Scoring Coefficients'!$A$2:$A$41,0)))^INDEX('Scoring Coefficients'!$F$2:$F$41,MATCH($C35&amp;N$2,'Scoring Coefficients'!$A$2:$A$41,0)))),0),0)</f>
        <v>0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5" x14ac:dyDescent="0.25">
      <c r="A36" s="22"/>
      <c r="B36" s="22"/>
      <c r="C36" s="24"/>
      <c r="D36" s="24"/>
      <c r="E36" s="25">
        <f t="shared" si="0"/>
        <v>0</v>
      </c>
      <c r="F36" s="26"/>
      <c r="G36" s="27">
        <f>IF(AND(F36&lt;&gt;0,F36&lt;&gt;"",$D36&lt;&gt;""),IFERROR(INT(INDEX('Scoring Coefficients'!$D$2:$D$41,MATCH($C36&amp;F$2,'Scoring Coefficients'!$A$2:$A$41,0))*((ROUNDDOWN((F36*INDEX('Age Factors'!$C$2:$AJ$28,MATCH(F$2,'Age Factors'!$B$2:$B$28,0),MATCH($C36&amp;IF($D36&lt;30,30,FLOOR($D36/5,1)*5),'Age Factors'!$C$1:$AJ$1,0))),2)-INDEX('Scoring Coefficients'!$E$2:$E$41,MATCH($C36&amp;F$2,'Scoring Coefficients'!$A$2:$A$41,0)))^INDEX('Scoring Coefficients'!$F$2:$F$41,MATCH($C36&amp;F$2,'Scoring Coefficients'!$A$2:$A$41,0)))),0),0)</f>
        <v>0</v>
      </c>
      <c r="H36" s="28"/>
      <c r="I36" s="27">
        <f>IF(AND(H36&lt;&gt;0,H36&lt;&gt;"",$D36&lt;&gt;""),IFERROR(INT(INDEX('Scoring Coefficients'!$D$2:$D$41,MATCH($C36&amp;H$2,'Scoring Coefficients'!$A$2:$A$41,0))*((ROUNDDOWN((H36*INDEX('Age Factors'!$C$2:$AJ$28,MATCH(H$2,'Age Factors'!$B$2:$B$28,0),MATCH($C36&amp;IF($D36&lt;30,30,FLOOR($D36/5,1)*5),'Age Factors'!$C$1:$AJ$1,0))),2)-INDEX('Scoring Coefficients'!$E$2:$E$41,MATCH($C36&amp;H$2,'Scoring Coefficients'!$A$2:$A$41,0)))^INDEX('Scoring Coefficients'!$F$2:$F$41,MATCH($C36&amp;H$2,'Scoring Coefficients'!$A$2:$A$41,0)))),0),0)</f>
        <v>0</v>
      </c>
      <c r="J36" s="28"/>
      <c r="K36" s="27">
        <f>IF(AND(J36&lt;&gt;0,J36&lt;&gt;"",$D36&lt;&gt;""),IFERROR(INT(INDEX('Scoring Coefficients'!$D$2:$D$41,MATCH($C36&amp;J$2,'Scoring Coefficients'!$A$2:$A$41,0))*((ROUNDDOWN((J36*INDEX('Age Factors'!$C$2:$AJ$28,MATCH(J$2,'Age Factors'!$B$2:$B$28,0),MATCH($C36&amp;IF($D36&lt;30,30,FLOOR($D36/5,1)*5),'Age Factors'!$C$1:$AJ$1,0))),2)-INDEX('Scoring Coefficients'!$E$2:$E$41,MATCH($C36&amp;J$2,'Scoring Coefficients'!$A$2:$A$41,0)))^INDEX('Scoring Coefficients'!$F$2:$F$41,MATCH($C36&amp;J$2,'Scoring Coefficients'!$A$2:$A$41,0)))),0),0)</f>
        <v>0</v>
      </c>
      <c r="L36" s="28"/>
      <c r="M36" s="27">
        <f>IF(AND(L36&lt;&gt;0,L36&lt;&gt;"",$D36&lt;&gt;""),IFERROR(INT(INDEX('Scoring Coefficients'!$D$2:$D$41,MATCH($C36&amp;L$2,'Scoring Coefficients'!$A$2:$A$41,0))*((ROUNDDOWN((L36*INDEX('Age Factors'!$C$2:$AJ$28,MATCH(L$2,'Age Factors'!$B$2:$B$28,0),MATCH($C36&amp;IF($D36&lt;30,30,FLOOR($D36/5,1)*5),'Age Factors'!$C$1:$AJ$1,0))),2)-INDEX('Scoring Coefficients'!$E$2:$E$41,MATCH($C36&amp;L$2,'Scoring Coefficients'!$A$2:$A$41,0)))^INDEX('Scoring Coefficients'!$F$2:$F$41,MATCH($C36&amp;L$2,'Scoring Coefficients'!$A$2:$A$41,0)))),0),0)</f>
        <v>0</v>
      </c>
      <c r="N36" s="28"/>
      <c r="O36" s="27">
        <f>IF(AND(N36&lt;&gt;0,N36&lt;&gt;"",$D36&lt;&gt;""),IFERROR(INT(INDEX('Scoring Coefficients'!$D$2:$D$41,MATCH($C36&amp;N$2,'Scoring Coefficients'!$A$2:$A$41,0))*((ROUNDDOWN((N36*INDEX('Age Factors'!$C$2:$AJ$28,MATCH(N$2,'Age Factors'!$B$2:$B$28,0),MATCH($C36&amp;IF($D36&lt;30,30,FLOOR($D36/5,1)*5),'Age Factors'!$C$1:$AJ$1,0))),2)-INDEX('Scoring Coefficients'!$E$2:$E$41,MATCH($C36&amp;N$2,'Scoring Coefficients'!$A$2:$A$41,0)))^INDEX('Scoring Coefficients'!$F$2:$F$41,MATCH($C36&amp;N$2,'Scoring Coefficients'!$A$2:$A$41,0)))),0),0)</f>
        <v>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" x14ac:dyDescent="0.25">
      <c r="A37" s="22"/>
      <c r="B37" s="22"/>
      <c r="C37" s="24"/>
      <c r="D37" s="24"/>
      <c r="E37" s="25">
        <f t="shared" si="0"/>
        <v>0</v>
      </c>
      <c r="F37" s="26"/>
      <c r="G37" s="27">
        <f>IF(AND(F37&lt;&gt;0,F37&lt;&gt;"",$D37&lt;&gt;""),IFERROR(INT(INDEX('Scoring Coefficients'!$D$2:$D$41,MATCH($C37&amp;F$2,'Scoring Coefficients'!$A$2:$A$41,0))*((ROUNDDOWN((F37*INDEX('Age Factors'!$C$2:$AJ$28,MATCH(F$2,'Age Factors'!$B$2:$B$28,0),MATCH($C37&amp;IF($D37&lt;30,30,FLOOR($D37/5,1)*5),'Age Factors'!$C$1:$AJ$1,0))),2)-INDEX('Scoring Coefficients'!$E$2:$E$41,MATCH($C37&amp;F$2,'Scoring Coefficients'!$A$2:$A$41,0)))^INDEX('Scoring Coefficients'!$F$2:$F$41,MATCH($C37&amp;F$2,'Scoring Coefficients'!$A$2:$A$41,0)))),0),0)</f>
        <v>0</v>
      </c>
      <c r="H37" s="28"/>
      <c r="I37" s="27">
        <f>IF(AND(H37&lt;&gt;0,H37&lt;&gt;"",$D37&lt;&gt;""),IFERROR(INT(INDEX('Scoring Coefficients'!$D$2:$D$41,MATCH($C37&amp;H$2,'Scoring Coefficients'!$A$2:$A$41,0))*((ROUNDDOWN((H37*INDEX('Age Factors'!$C$2:$AJ$28,MATCH(H$2,'Age Factors'!$B$2:$B$28,0),MATCH($C37&amp;IF($D37&lt;30,30,FLOOR($D37/5,1)*5),'Age Factors'!$C$1:$AJ$1,0))),2)-INDEX('Scoring Coefficients'!$E$2:$E$41,MATCH($C37&amp;H$2,'Scoring Coefficients'!$A$2:$A$41,0)))^INDEX('Scoring Coefficients'!$F$2:$F$41,MATCH($C37&amp;H$2,'Scoring Coefficients'!$A$2:$A$41,0)))),0),0)</f>
        <v>0</v>
      </c>
      <c r="J37" s="28"/>
      <c r="K37" s="27">
        <f>IF(AND(J37&lt;&gt;0,J37&lt;&gt;"",$D37&lt;&gt;""),IFERROR(INT(INDEX('Scoring Coefficients'!$D$2:$D$41,MATCH($C37&amp;J$2,'Scoring Coefficients'!$A$2:$A$41,0))*((ROUNDDOWN((J37*INDEX('Age Factors'!$C$2:$AJ$28,MATCH(J$2,'Age Factors'!$B$2:$B$28,0),MATCH($C37&amp;IF($D37&lt;30,30,FLOOR($D37/5,1)*5),'Age Factors'!$C$1:$AJ$1,0))),2)-INDEX('Scoring Coefficients'!$E$2:$E$41,MATCH($C37&amp;J$2,'Scoring Coefficients'!$A$2:$A$41,0)))^INDEX('Scoring Coefficients'!$F$2:$F$41,MATCH($C37&amp;J$2,'Scoring Coefficients'!$A$2:$A$41,0)))),0),0)</f>
        <v>0</v>
      </c>
      <c r="L37" s="28"/>
      <c r="M37" s="27">
        <f>IF(AND(L37&lt;&gt;0,L37&lt;&gt;"",$D37&lt;&gt;""),IFERROR(INT(INDEX('Scoring Coefficients'!$D$2:$D$41,MATCH($C37&amp;L$2,'Scoring Coefficients'!$A$2:$A$41,0))*((ROUNDDOWN((L37*INDEX('Age Factors'!$C$2:$AJ$28,MATCH(L$2,'Age Factors'!$B$2:$B$28,0),MATCH($C37&amp;IF($D37&lt;30,30,FLOOR($D37/5,1)*5),'Age Factors'!$C$1:$AJ$1,0))),2)-INDEX('Scoring Coefficients'!$E$2:$E$41,MATCH($C37&amp;L$2,'Scoring Coefficients'!$A$2:$A$41,0)))^INDEX('Scoring Coefficients'!$F$2:$F$41,MATCH($C37&amp;L$2,'Scoring Coefficients'!$A$2:$A$41,0)))),0),0)</f>
        <v>0</v>
      </c>
      <c r="N37" s="28"/>
      <c r="O37" s="27">
        <f>IF(AND(N37&lt;&gt;0,N37&lt;&gt;"",$D37&lt;&gt;""),IFERROR(INT(INDEX('Scoring Coefficients'!$D$2:$D$41,MATCH($C37&amp;N$2,'Scoring Coefficients'!$A$2:$A$41,0))*((ROUNDDOWN((N37*INDEX('Age Factors'!$C$2:$AJ$28,MATCH(N$2,'Age Factors'!$B$2:$B$28,0),MATCH($C37&amp;IF($D37&lt;30,30,FLOOR($D37/5,1)*5),'Age Factors'!$C$1:$AJ$1,0))),2)-INDEX('Scoring Coefficients'!$E$2:$E$41,MATCH($C37&amp;N$2,'Scoring Coefficients'!$A$2:$A$41,0)))^INDEX('Scoring Coefficients'!$F$2:$F$41,MATCH($C37&amp;N$2,'Scoring Coefficients'!$A$2:$A$41,0)))),0),0)</f>
        <v>0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 x14ac:dyDescent="0.25">
      <c r="A38" s="22"/>
      <c r="B38" s="22"/>
      <c r="C38" s="24"/>
      <c r="D38" s="24"/>
      <c r="E38" s="25">
        <f t="shared" si="0"/>
        <v>0</v>
      </c>
      <c r="F38" s="26"/>
      <c r="G38" s="27">
        <f>IF(AND(F38&lt;&gt;0,F38&lt;&gt;"",$D38&lt;&gt;""),IFERROR(INT(INDEX('Scoring Coefficients'!$D$2:$D$41,MATCH($C38&amp;F$2,'Scoring Coefficients'!$A$2:$A$41,0))*((ROUNDDOWN((F38*INDEX('Age Factors'!$C$2:$AJ$28,MATCH(F$2,'Age Factors'!$B$2:$B$28,0),MATCH($C38&amp;IF($D38&lt;30,30,FLOOR($D38/5,1)*5),'Age Factors'!$C$1:$AJ$1,0))),2)-INDEX('Scoring Coefficients'!$E$2:$E$41,MATCH($C38&amp;F$2,'Scoring Coefficients'!$A$2:$A$41,0)))^INDEX('Scoring Coefficients'!$F$2:$F$41,MATCH($C38&amp;F$2,'Scoring Coefficients'!$A$2:$A$41,0)))),0),0)</f>
        <v>0</v>
      </c>
      <c r="H38" s="28"/>
      <c r="I38" s="27">
        <f>IF(AND(H38&lt;&gt;0,H38&lt;&gt;"",$D38&lt;&gt;""),IFERROR(INT(INDEX('Scoring Coefficients'!$D$2:$D$41,MATCH($C38&amp;H$2,'Scoring Coefficients'!$A$2:$A$41,0))*((ROUNDDOWN((H38*INDEX('Age Factors'!$C$2:$AJ$28,MATCH(H$2,'Age Factors'!$B$2:$B$28,0),MATCH($C38&amp;IF($D38&lt;30,30,FLOOR($D38/5,1)*5),'Age Factors'!$C$1:$AJ$1,0))),2)-INDEX('Scoring Coefficients'!$E$2:$E$41,MATCH($C38&amp;H$2,'Scoring Coefficients'!$A$2:$A$41,0)))^INDEX('Scoring Coefficients'!$F$2:$F$41,MATCH($C38&amp;H$2,'Scoring Coefficients'!$A$2:$A$41,0)))),0),0)</f>
        <v>0</v>
      </c>
      <c r="J38" s="28"/>
      <c r="K38" s="27">
        <f>IF(AND(J38&lt;&gt;0,J38&lt;&gt;"",$D38&lt;&gt;""),IFERROR(INT(INDEX('Scoring Coefficients'!$D$2:$D$41,MATCH($C38&amp;J$2,'Scoring Coefficients'!$A$2:$A$41,0))*((ROUNDDOWN((J38*INDEX('Age Factors'!$C$2:$AJ$28,MATCH(J$2,'Age Factors'!$B$2:$B$28,0),MATCH($C38&amp;IF($D38&lt;30,30,FLOOR($D38/5,1)*5),'Age Factors'!$C$1:$AJ$1,0))),2)-INDEX('Scoring Coefficients'!$E$2:$E$41,MATCH($C38&amp;J$2,'Scoring Coefficients'!$A$2:$A$41,0)))^INDEX('Scoring Coefficients'!$F$2:$F$41,MATCH($C38&amp;J$2,'Scoring Coefficients'!$A$2:$A$41,0)))),0),0)</f>
        <v>0</v>
      </c>
      <c r="L38" s="28"/>
      <c r="M38" s="27">
        <f>IF(AND(L38&lt;&gt;0,L38&lt;&gt;"",$D38&lt;&gt;""),IFERROR(INT(INDEX('Scoring Coefficients'!$D$2:$D$41,MATCH($C38&amp;L$2,'Scoring Coefficients'!$A$2:$A$41,0))*((ROUNDDOWN((L38*INDEX('Age Factors'!$C$2:$AJ$28,MATCH(L$2,'Age Factors'!$B$2:$B$28,0),MATCH($C38&amp;IF($D38&lt;30,30,FLOOR($D38/5,1)*5),'Age Factors'!$C$1:$AJ$1,0))),2)-INDEX('Scoring Coefficients'!$E$2:$E$41,MATCH($C38&amp;L$2,'Scoring Coefficients'!$A$2:$A$41,0)))^INDEX('Scoring Coefficients'!$F$2:$F$41,MATCH($C38&amp;L$2,'Scoring Coefficients'!$A$2:$A$41,0)))),0),0)</f>
        <v>0</v>
      </c>
      <c r="N38" s="28"/>
      <c r="O38" s="27">
        <f>IF(AND(N38&lt;&gt;0,N38&lt;&gt;"",$D38&lt;&gt;""),IFERROR(INT(INDEX('Scoring Coefficients'!$D$2:$D$41,MATCH($C38&amp;N$2,'Scoring Coefficients'!$A$2:$A$41,0))*((ROUNDDOWN((N38*INDEX('Age Factors'!$C$2:$AJ$28,MATCH(N$2,'Age Factors'!$B$2:$B$28,0),MATCH($C38&amp;IF($D38&lt;30,30,FLOOR($D38/5,1)*5),'Age Factors'!$C$1:$AJ$1,0))),2)-INDEX('Scoring Coefficients'!$E$2:$E$41,MATCH($C38&amp;N$2,'Scoring Coefficients'!$A$2:$A$41,0)))^INDEX('Scoring Coefficients'!$F$2:$F$41,MATCH($C38&amp;N$2,'Scoring Coefficients'!$A$2:$A$41,0)))),0),0)</f>
        <v>0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</row>
  </sheetData>
  <sheetProtection algorithmName="SHA-512" hashValue="iuNylHTdlzN2b4d91z1pH/fZZw6ArdLJUHpU3Mc2MtkmDKccVUSQrwrYmCu/UA3esXHUhgU0MeDBB3gPNHEOzw==" saltValue="gLzgltAE49fvMxAsK/h4eg==" spinCount="100000" sheet="1" objects="1" scenarios="1"/>
  <mergeCells count="1">
    <mergeCell ref="A1:O1"/>
  </mergeCells>
  <printOptions horizontalCentered="1" gridLines="1" gridLinesSet="0"/>
  <pageMargins left="0.25" right="0.25" top="0.5" bottom="0.5" header="0.5" footer="0.25"/>
  <pageSetup scale="87" orientation="landscape" horizontalDpi="300" verticalDpi="300" r:id="rId1"/>
  <headerFooter alignWithMargins="0"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064D-72A6-4B8A-B31A-92CCF8579D55}">
  <sheetPr codeName="Sheet19">
    <pageSetUpPr fitToPage="1"/>
  </sheetPr>
  <dimension ref="A1:AC38"/>
  <sheetViews>
    <sheetView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13" width="8.42578125" style="3" customWidth="1"/>
    <col min="14" max="14" width="8.42578125" style="6" customWidth="1"/>
    <col min="15" max="15" width="8.42578125" style="3" customWidth="1"/>
    <col min="16" max="16" width="8.42578125" style="6" customWidth="1"/>
    <col min="17" max="17" width="8.42578125" style="3" customWidth="1"/>
    <col min="18" max="18" width="8.42578125" style="14" customWidth="1"/>
    <col min="19" max="19" width="8.42578125" style="3" customWidth="1"/>
    <col min="20" max="25" width="8.85546875" style="3" hidden="1" customWidth="1"/>
    <col min="26" max="29" width="0" style="3" hidden="1" customWidth="1"/>
    <col min="30" max="16384" width="8.85546875" style="3" hidden="1"/>
  </cols>
  <sheetData>
    <row r="1" spans="1:29" ht="60" customHeight="1" x14ac:dyDescent="0.2">
      <c r="A1" s="36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9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20</v>
      </c>
      <c r="G2" s="9"/>
      <c r="H2" s="9" t="s">
        <v>1</v>
      </c>
      <c r="I2" s="9"/>
      <c r="J2" s="9" t="s">
        <v>2</v>
      </c>
      <c r="K2" s="9"/>
      <c r="L2" s="9" t="s">
        <v>3</v>
      </c>
      <c r="M2" s="9"/>
      <c r="N2" s="9" t="s">
        <v>22</v>
      </c>
      <c r="O2" s="9"/>
      <c r="P2" s="9" t="s">
        <v>24</v>
      </c>
      <c r="Q2" s="9"/>
      <c r="R2" s="9" t="s">
        <v>23</v>
      </c>
      <c r="S2" s="9"/>
    </row>
    <row r="3" spans="1:29" ht="15" x14ac:dyDescent="0.25">
      <c r="A3" s="22"/>
      <c r="B3" s="22"/>
      <c r="C3" s="23" t="s">
        <v>76</v>
      </c>
      <c r="D3" s="24"/>
      <c r="E3" s="25">
        <f>IF(OR(H3="DNS",J3="DNS",L3="DNS",N3="DNS",P3="DNS",R3="DNS"),"DNF",SUM(G3,I3,K3,M3,O3,Q3,S3))</f>
        <v>0</v>
      </c>
      <c r="F3" s="26"/>
      <c r="G3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2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27">
        <f>IF(AND(J3&lt;&gt;0,J3&lt;&gt;"",$D3&lt;&gt;""),IFERROR(INT(INDEX('Scoring Coefficients'!$D$2:$D$33,MATCH($C3&amp;J$2,'Scoring Coefficients'!$A$2:$A$33,0))*((ROUNDDOWN((J3*INDEX('Age Factors'!$C$2:$AJ$24,MATCH(J$2,'Age Factors'!$B$2:$B$24,0),MATCH($C3&amp;IF($D3&lt;30,30,FLOOR($D3/5,1)*5),'Age Factors'!$C$1:$AJ$1,0))),2)-INDEX('Scoring Coefficients'!$E$2:$E$33,MATCH($C3&amp;J$2,'Scoring Coefficients'!$A$2:$A$33,0)))^INDEX('Scoring Coefficients'!$F$2:$F$33,MATCH($C3&amp;J$2,'Scoring Coefficients'!$A$2:$A$33,0)))),0),0)</f>
        <v>0</v>
      </c>
      <c r="L3" s="28"/>
      <c r="M3" s="27">
        <f>IF(AND(L3&lt;&gt;0,L3&lt;&gt;"",$D3&lt;&gt;""),IFERROR(INT(INDEX('Scoring Coefficients'!$D$2:$D$33,MATCH($C3&amp;L$2,'Scoring Coefficients'!$A$2:$A$33,0))*(((INT((L3*100)*INDEX('Age Factors'!$C$2:$AJ$24,MATCH(L$2,'Age Factors'!$B$2:$B$24,0),MATCH($C3&amp;IF($D3&lt;30,30,FLOOR($D3/5,1)*5),'Age Factors'!$C$1:$AJ$1,0))))-INDEX('Scoring Coefficients'!$E$2:$E$33,MATCH($C3&amp;L$2,'Scoring Coefficients'!$A$2:$A$33,0)))^INDEX('Scoring Coefficients'!$F$2:$F$33,MATCH($C3&amp;L$2,'Scoring Coefficients'!$A$2:$A$33,0)))),0),0)</f>
        <v>0</v>
      </c>
      <c r="N3" s="28"/>
      <c r="O3" s="2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8"/>
      <c r="Q3" s="27">
        <f>IF(AND(P3&lt;&gt;0,P3&lt;&gt;"",$D3&lt;&gt;""),IFERROR(INT(INDEX('Scoring Coefficients'!$D$2:$D$33,MATCH($C3&amp;P$2,'Scoring Coefficients'!$A$2:$A$33,0))*(((INT((P3*100)*INDEX('Age Factors'!$C$2:$AJ$24,MATCH(P$2,'Age Factors'!$B$2:$B$24,0),MATCH($C3&amp;IF($D3&lt;30,30,FLOOR($D3/5,1)*5),'Age Factors'!$C$1:$AJ$1,0))))-INDEX('Scoring Coefficients'!$E$2:$E$33,MATCH($C3&amp;P$2,'Scoring Coefficients'!$A$2:$A$33,0)))^INDEX('Scoring Coefficients'!$F$2:$F$33,MATCH($C3&amp;P$2,'Scoring Coefficients'!$A$2:$A$33,0)))),0),0)</f>
        <v>0</v>
      </c>
      <c r="R3" s="29"/>
      <c r="S3" s="27">
        <f>IF(AND(R3&lt;&gt;0,R3&lt;&gt;"",$D3&lt;&gt;""),IFERROR(INT(INDEX('Scoring Coefficients'!$D$2:$D$33,MATCH($C3&amp;R$2,'Scoring Coefficients'!$A$2:$A$33,0))*((INDEX('Scoring Coefficients'!$E$2:$E$33,MATCH($C3&amp;R$2,'Scoring Coefficients'!$A$2:$A$33,0))-ROUNDUP((IFERROR((LEFT(R3,FIND(":",R3)-1)*60)+RIGHT(R3,LEN(R3)-FIND(":",R3)),R3)*INDEX('Age Factors'!$C$2:$AJ$24,MATCH(R$2,'Age Factors'!$B$2:$B$24,0),MATCH($C3&amp;IF($D3&lt;30,30,FLOOR($D3/5,1)*5),'Age Factors'!$C$1:$AJ$1,0))),2))^INDEX('Scoring Coefficients'!$F$2:$F$33,MATCH($C3&amp;R$2,'Scoring Coefficients'!$A$2:$A$33,0)))),0),0)</f>
        <v>0</v>
      </c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" x14ac:dyDescent="0.25">
      <c r="A4" s="22"/>
      <c r="B4" s="22"/>
      <c r="C4" s="23" t="s">
        <v>76</v>
      </c>
      <c r="D4" s="24"/>
      <c r="E4" s="25">
        <f t="shared" ref="E4:E38" si="0">IF(OR(H4="DNS",J4="DNS",L4="DNS",N4="DNS",P4="DNS",R4="DNS"),"DNF",SUM(G4,I4,K4,M4,O4,Q4,S4))</f>
        <v>0</v>
      </c>
      <c r="F4" s="26"/>
      <c r="G4" s="27">
        <f>IF(AND(F4&lt;&gt;0,F4&lt;&gt;"",$D4&lt;&gt;""),IFERROR(INT(INDEX('Scoring Coefficients'!$D$2:$D$33,MATCH($C4&amp;F$2,'Scoring Coefficients'!$A$2:$A$33,0))*((INDEX('Scoring Coefficients'!$E$2:$E$33,MATCH($C4&amp;F$2,'Scoring Coefficients'!$A$2:$A$33,0))-ROUNDUP((IFERROR((LEFT(F4,FIND(":",F4)-1)*60)+RIGHT(F4,LEN(F4)-FIND(":",F4)),F4)*INDEX('Age Factors'!$C$2:$AJ$24,MATCH(F$2,'Age Factors'!$B$2:$B$24,0),MATCH($C4&amp;IF($D4&lt;30,30,FLOOR($D4/5,1)*5),'Age Factors'!$C$1:$AJ$1,0))),2))^INDEX('Scoring Coefficients'!$F$2:$F$33,MATCH($C4&amp;F$2,'Scoring Coefficients'!$A$2:$A$33,0)))),0),0)</f>
        <v>0</v>
      </c>
      <c r="H4" s="28"/>
      <c r="I4" s="27">
        <f>IF(AND(H4&lt;&gt;0,H4&lt;&gt;"",$D4&lt;&gt;""),IFERROR(INT(INDEX('Scoring Coefficients'!$D$2:$D$33,MATCH($C4&amp;H$2,'Scoring Coefficients'!$A$2:$A$33,0))*(((INT((H4*100)*INDEX('Age Factors'!$C$2:$AJ$24,MATCH(H$2,'Age Factors'!$B$2:$B$24,0),MATCH($C4&amp;IF($D4&lt;30,30,FLOOR($D4/5,1)*5),'Age Factors'!$C$1:$AJ$1,0))))-INDEX('Scoring Coefficients'!$E$2:$E$33,MATCH($C4&amp;H$2,'Scoring Coefficients'!$A$2:$A$33,0)))^INDEX('Scoring Coefficients'!$F$2:$F$33,MATCH($C4&amp;H$2,'Scoring Coefficients'!$A$2:$A$33,0)))),0),0)</f>
        <v>0</v>
      </c>
      <c r="J4" s="28"/>
      <c r="K4" s="27">
        <f>IF(AND(J4&lt;&gt;0,J4&lt;&gt;"",$D4&lt;&gt;""),IFERROR(INT(INDEX('Scoring Coefficients'!$D$2:$D$33,MATCH($C4&amp;J$2,'Scoring Coefficients'!$A$2:$A$33,0))*((ROUNDDOWN((J4*INDEX('Age Factors'!$C$2:$AJ$24,MATCH(J$2,'Age Factors'!$B$2:$B$24,0),MATCH($C4&amp;IF($D4&lt;30,30,FLOOR($D4/5,1)*5),'Age Factors'!$C$1:$AJ$1,0))),2)-INDEX('Scoring Coefficients'!$E$2:$E$33,MATCH($C4&amp;J$2,'Scoring Coefficients'!$A$2:$A$33,0)))^INDEX('Scoring Coefficients'!$F$2:$F$33,MATCH($C4&amp;J$2,'Scoring Coefficients'!$A$2:$A$33,0)))),0),0)</f>
        <v>0</v>
      </c>
      <c r="L4" s="28"/>
      <c r="M4" s="27">
        <f>IF(AND(L4&lt;&gt;0,L4&lt;&gt;"",$D4&lt;&gt;""),IFERROR(INT(INDEX('Scoring Coefficients'!$D$2:$D$33,MATCH($C4&amp;L$2,'Scoring Coefficients'!$A$2:$A$33,0))*(((INT((L4*100)*INDEX('Age Factors'!$C$2:$AJ$24,MATCH(L$2,'Age Factors'!$B$2:$B$24,0),MATCH($C4&amp;IF($D4&lt;30,30,FLOOR($D4/5,1)*5),'Age Factors'!$C$1:$AJ$1,0))))-INDEX('Scoring Coefficients'!$E$2:$E$33,MATCH($C4&amp;L$2,'Scoring Coefficients'!$A$2:$A$33,0)))^INDEX('Scoring Coefficients'!$F$2:$F$33,MATCH($C4&amp;L$2,'Scoring Coefficients'!$A$2:$A$33,0)))),0),0)</f>
        <v>0</v>
      </c>
      <c r="N4" s="28"/>
      <c r="O4" s="27">
        <f>IF(AND(N4&lt;&gt;0,N4&lt;&gt;"",$D4&lt;&gt;""),IFERROR(INT(INDEX('Scoring Coefficients'!$D$2:$D$33,MATCH($C4&amp;N$2,'Scoring Coefficients'!$A$2:$A$33,0))*((INDEX('Scoring Coefficients'!$E$2:$E$33,MATCH($C4&amp;N$2,'Scoring Coefficients'!$A$2:$A$33,0))-ROUNDUP((IFERROR((LEFT(N4,FIND(":",N4)-1)*60)+RIGHT(N4,LEN(N4)-FIND(":",N4)),N4)*INDEX('Age Factors'!$C$2:$AJ$24,MATCH(N$2,'Age Factors'!$B$2:$B$24,0),MATCH($C4&amp;IF($D4&lt;30,30,FLOOR($D4/5,1)*5),'Age Factors'!$C$1:$AJ$1,0))),2))^INDEX('Scoring Coefficients'!$F$2:$F$33,MATCH($C4&amp;N$2,'Scoring Coefficients'!$A$2:$A$33,0)))),0),0)</f>
        <v>0</v>
      </c>
      <c r="P4" s="28"/>
      <c r="Q4" s="27">
        <f>IF(AND(P4&lt;&gt;0,P4&lt;&gt;"",$D4&lt;&gt;""),IFERROR(INT(INDEX('Scoring Coefficients'!$D$2:$D$33,MATCH($C4&amp;P$2,'Scoring Coefficients'!$A$2:$A$33,0))*(((INT((P4*100)*INDEX('Age Factors'!$C$2:$AJ$24,MATCH(P$2,'Age Factors'!$B$2:$B$24,0),MATCH($C4&amp;IF($D4&lt;30,30,FLOOR($D4/5,1)*5),'Age Factors'!$C$1:$AJ$1,0))))-INDEX('Scoring Coefficients'!$E$2:$E$33,MATCH($C4&amp;P$2,'Scoring Coefficients'!$A$2:$A$33,0)))^INDEX('Scoring Coefficients'!$F$2:$F$33,MATCH($C4&amp;P$2,'Scoring Coefficients'!$A$2:$A$33,0)))),0),0)</f>
        <v>0</v>
      </c>
      <c r="R4" s="29"/>
      <c r="S4" s="27">
        <f>IF(AND(R4&lt;&gt;0,R4&lt;&gt;"",$D4&lt;&gt;""),IFERROR(INT(INDEX('Scoring Coefficients'!$D$2:$D$33,MATCH($C4&amp;R$2,'Scoring Coefficients'!$A$2:$A$33,0))*((INDEX('Scoring Coefficients'!$E$2:$E$33,MATCH($C4&amp;R$2,'Scoring Coefficients'!$A$2:$A$33,0))-ROUNDUP((IFERROR((LEFT(R4,FIND(":",R4)-1)*60)+RIGHT(R4,LEN(R4)-FIND(":",R4)),R4)*INDEX('Age Factors'!$C$2:$AJ$24,MATCH(R$2,'Age Factors'!$B$2:$B$24,0),MATCH($C4&amp;IF($D4&lt;30,30,FLOOR($D4/5,1)*5),'Age Factors'!$C$1:$AJ$1,0))),2))^INDEX('Scoring Coefficients'!$F$2:$F$33,MATCH($C4&amp;R$2,'Scoring Coefficients'!$A$2:$A$33,0)))),0),0)</f>
        <v>0</v>
      </c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15" x14ac:dyDescent="0.25">
      <c r="A5" s="22"/>
      <c r="B5" s="22"/>
      <c r="C5" s="23" t="s">
        <v>76</v>
      </c>
      <c r="D5" s="24"/>
      <c r="E5" s="25">
        <f t="shared" si="0"/>
        <v>0</v>
      </c>
      <c r="F5" s="26"/>
      <c r="G5" s="2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2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27">
        <f>IF(AND(J5&lt;&gt;0,J5&lt;&gt;"",$D5&lt;&gt;""),IFERROR(INT(INDEX('Scoring Coefficients'!$D$2:$D$33,MATCH($C5&amp;J$2,'Scoring Coefficients'!$A$2:$A$33,0))*((ROUNDDOWN((J5*INDEX('Age Factors'!$C$2:$AJ$24,MATCH(J$2,'Age Factors'!$B$2:$B$24,0),MATCH($C5&amp;IF($D5&lt;30,30,FLOOR($D5/5,1)*5),'Age Factors'!$C$1:$AJ$1,0))),2)-INDEX('Scoring Coefficients'!$E$2:$E$33,MATCH($C5&amp;J$2,'Scoring Coefficients'!$A$2:$A$33,0)))^INDEX('Scoring Coefficients'!$F$2:$F$33,MATCH($C5&amp;J$2,'Scoring Coefficients'!$A$2:$A$33,0)))),0),0)</f>
        <v>0</v>
      </c>
      <c r="L5" s="28"/>
      <c r="M5" s="27">
        <f>IF(AND(L5&lt;&gt;0,L5&lt;&gt;"",$D5&lt;&gt;""),IFERROR(INT(INDEX('Scoring Coefficients'!$D$2:$D$33,MATCH($C5&amp;L$2,'Scoring Coefficients'!$A$2:$A$33,0))*(((INT((L5*100)*INDEX('Age Factors'!$C$2:$AJ$24,MATCH(L$2,'Age Factors'!$B$2:$B$24,0),MATCH($C5&amp;IF($D5&lt;30,30,FLOOR($D5/5,1)*5),'Age Factors'!$C$1:$AJ$1,0))))-INDEX('Scoring Coefficients'!$E$2:$E$33,MATCH($C5&amp;L$2,'Scoring Coefficients'!$A$2:$A$33,0)))^INDEX('Scoring Coefficients'!$F$2:$F$33,MATCH($C5&amp;L$2,'Scoring Coefficients'!$A$2:$A$33,0)))),0),0)</f>
        <v>0</v>
      </c>
      <c r="N5" s="28"/>
      <c r="O5" s="2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8"/>
      <c r="Q5" s="27">
        <f>IF(AND(P5&lt;&gt;0,P5&lt;&gt;"",$D5&lt;&gt;""),IFERROR(INT(INDEX('Scoring Coefficients'!$D$2:$D$33,MATCH($C5&amp;P$2,'Scoring Coefficients'!$A$2:$A$33,0))*(((INT((P5*100)*INDEX('Age Factors'!$C$2:$AJ$24,MATCH(P$2,'Age Factors'!$B$2:$B$24,0),MATCH($C5&amp;IF($D5&lt;30,30,FLOOR($D5/5,1)*5),'Age Factors'!$C$1:$AJ$1,0))))-INDEX('Scoring Coefficients'!$E$2:$E$33,MATCH($C5&amp;P$2,'Scoring Coefficients'!$A$2:$A$33,0)))^INDEX('Scoring Coefficients'!$F$2:$F$33,MATCH($C5&amp;P$2,'Scoring Coefficients'!$A$2:$A$33,0)))),0),0)</f>
        <v>0</v>
      </c>
      <c r="R5" s="29"/>
      <c r="S5" s="27">
        <f>IF(AND(R5&lt;&gt;0,R5&lt;&gt;"",$D5&lt;&gt;""),IFERROR(INT(INDEX('Scoring Coefficients'!$D$2:$D$33,MATCH($C5&amp;R$2,'Scoring Coefficients'!$A$2:$A$33,0))*((INDEX('Scoring Coefficients'!$E$2:$E$33,MATCH($C5&amp;R$2,'Scoring Coefficients'!$A$2:$A$33,0))-ROUNDUP((IFERROR((LEFT(R5,FIND(":",R5)-1)*60)+RIGHT(R5,LEN(R5)-FIND(":",R5)),R5)*INDEX('Age Factors'!$C$2:$AJ$24,MATCH(R$2,'Age Factors'!$B$2:$B$24,0),MATCH($C5&amp;IF($D5&lt;30,30,FLOOR($D5/5,1)*5),'Age Factors'!$C$1:$AJ$1,0))),2))^INDEX('Scoring Coefficients'!$F$2:$F$33,MATCH($C5&amp;R$2,'Scoring Coefficients'!$A$2:$A$33,0)))),0),0)</f>
        <v>0</v>
      </c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15" x14ac:dyDescent="0.25">
      <c r="A6" s="22"/>
      <c r="B6" s="22"/>
      <c r="C6" s="23" t="s">
        <v>76</v>
      </c>
      <c r="D6" s="24"/>
      <c r="E6" s="25">
        <f t="shared" si="0"/>
        <v>0</v>
      </c>
      <c r="F6" s="26"/>
      <c r="G6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H6" s="28"/>
      <c r="I6" s="27">
        <f>IF(AND(H6&lt;&gt;0,H6&lt;&gt;"",$D6&lt;&gt;""),IFERROR(INT(INDEX('Scoring Coefficients'!$D$2:$D$33,MATCH($C6&amp;H$2,'Scoring Coefficients'!$A$2:$A$33,0))*(((INT((H6*100)*INDEX('Age Factors'!$C$2:$AJ$24,MATCH(H$2,'Age Factors'!$B$2:$B$24,0),MATCH($C6&amp;IF($D6&lt;30,30,FLOOR($D6/5,1)*5),'Age Factors'!$C$1:$AJ$1,0))))-INDEX('Scoring Coefficients'!$E$2:$E$33,MATCH($C6&amp;H$2,'Scoring Coefficients'!$A$2:$A$33,0)))^INDEX('Scoring Coefficients'!$F$2:$F$33,MATCH($C6&amp;H$2,'Scoring Coefficients'!$A$2:$A$33,0)))),0),0)</f>
        <v>0</v>
      </c>
      <c r="J6" s="28"/>
      <c r="K6" s="27">
        <f>IF(AND(J6&lt;&gt;0,J6&lt;&gt;"",$D6&lt;&gt;""),IFERROR(INT(INDEX('Scoring Coefficients'!$D$2:$D$33,MATCH($C6&amp;J$2,'Scoring Coefficients'!$A$2:$A$33,0))*((ROUNDDOWN((J6*INDEX('Age Factors'!$C$2:$AJ$24,MATCH(J$2,'Age Factors'!$B$2:$B$24,0),MATCH($C6&amp;IF($D6&lt;30,30,FLOOR($D6/5,1)*5),'Age Factors'!$C$1:$AJ$1,0))),2)-INDEX('Scoring Coefficients'!$E$2:$E$33,MATCH($C6&amp;J$2,'Scoring Coefficients'!$A$2:$A$33,0)))^INDEX('Scoring Coefficients'!$F$2:$F$33,MATCH($C6&amp;J$2,'Scoring Coefficients'!$A$2:$A$33,0)))),0),0)</f>
        <v>0</v>
      </c>
      <c r="L6" s="28"/>
      <c r="M6" s="27">
        <f>IF(AND(L6&lt;&gt;0,L6&lt;&gt;"",$D6&lt;&gt;""),IFERROR(INT(INDEX('Scoring Coefficients'!$D$2:$D$33,MATCH($C6&amp;L$2,'Scoring Coefficients'!$A$2:$A$33,0))*(((INT((L6*100)*INDEX('Age Factors'!$C$2:$AJ$24,MATCH(L$2,'Age Factors'!$B$2:$B$24,0),MATCH($C6&amp;IF($D6&lt;30,30,FLOOR($D6/5,1)*5),'Age Factors'!$C$1:$AJ$1,0))))-INDEX('Scoring Coefficients'!$E$2:$E$33,MATCH($C6&amp;L$2,'Scoring Coefficients'!$A$2:$A$33,0)))^INDEX('Scoring Coefficients'!$F$2:$F$33,MATCH($C6&amp;L$2,'Scoring Coefficients'!$A$2:$A$33,0)))),0),0)</f>
        <v>0</v>
      </c>
      <c r="N6" s="28"/>
      <c r="O6" s="27">
        <f>IF(AND(N6&lt;&gt;0,N6&lt;&gt;"",$D6&lt;&gt;""),IFERROR(INT(INDEX('Scoring Coefficients'!$D$2:$D$33,MATCH($C6&amp;N$2,'Scoring Coefficients'!$A$2:$A$33,0))*((INDEX('Scoring Coefficients'!$E$2:$E$33,MATCH($C6&amp;N$2,'Scoring Coefficients'!$A$2:$A$33,0))-ROUNDUP((IFERROR((LEFT(N6,FIND(":",N6)-1)*60)+RIGHT(N6,LEN(N6)-FIND(":",N6)),N6)*INDEX('Age Factors'!$C$2:$AJ$24,MATCH(N$2,'Age Factors'!$B$2:$B$24,0),MATCH($C6&amp;IF($D6&lt;30,30,FLOOR($D6/5,1)*5),'Age Factors'!$C$1:$AJ$1,0))),2))^INDEX('Scoring Coefficients'!$F$2:$F$33,MATCH($C6&amp;N$2,'Scoring Coefficients'!$A$2:$A$33,0)))),0),0)</f>
        <v>0</v>
      </c>
      <c r="P6" s="28"/>
      <c r="Q6" s="27">
        <f>IF(AND(P6&lt;&gt;0,P6&lt;&gt;"",$D6&lt;&gt;""),IFERROR(INT(INDEX('Scoring Coefficients'!$D$2:$D$33,MATCH($C6&amp;P$2,'Scoring Coefficients'!$A$2:$A$33,0))*(((INT((P6*100)*INDEX('Age Factors'!$C$2:$AJ$24,MATCH(P$2,'Age Factors'!$B$2:$B$24,0),MATCH($C6&amp;IF($D6&lt;30,30,FLOOR($D6/5,1)*5),'Age Factors'!$C$1:$AJ$1,0))))-INDEX('Scoring Coefficients'!$E$2:$E$33,MATCH($C6&amp;P$2,'Scoring Coefficients'!$A$2:$A$33,0)))^INDEX('Scoring Coefficients'!$F$2:$F$33,MATCH($C6&amp;P$2,'Scoring Coefficients'!$A$2:$A$33,0)))),0),0)</f>
        <v>0</v>
      </c>
      <c r="R6" s="29"/>
      <c r="S6" s="27">
        <f>IF(AND(R6&lt;&gt;0,R6&lt;&gt;"",$D6&lt;&gt;""),IFERROR(INT(INDEX('Scoring Coefficients'!$D$2:$D$33,MATCH($C6&amp;R$2,'Scoring Coefficients'!$A$2:$A$33,0))*((INDEX('Scoring Coefficients'!$E$2:$E$33,MATCH($C6&amp;R$2,'Scoring Coefficients'!$A$2:$A$33,0))-ROUNDUP((IFERROR((LEFT(R6,FIND(":",R6)-1)*60)+RIGHT(R6,LEN(R6)-FIND(":",R6)),R6)*INDEX('Age Factors'!$C$2:$AJ$24,MATCH(R$2,'Age Factors'!$B$2:$B$24,0),MATCH($C6&amp;IF($D6&lt;30,30,FLOOR($D6/5,1)*5),'Age Factors'!$C$1:$AJ$1,0))),2))^INDEX('Scoring Coefficients'!$F$2:$F$33,MATCH($C6&amp;R$2,'Scoring Coefficients'!$A$2:$A$33,0)))),0),0)</f>
        <v>0</v>
      </c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15" x14ac:dyDescent="0.25">
      <c r="A7" s="22"/>
      <c r="B7" s="22"/>
      <c r="C7" s="23" t="s">
        <v>76</v>
      </c>
      <c r="D7" s="24"/>
      <c r="E7" s="25">
        <f t="shared" si="0"/>
        <v>0</v>
      </c>
      <c r="F7" s="26"/>
      <c r="G7" s="2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2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27">
        <f>IF(AND(J7&lt;&gt;0,J7&lt;&gt;"",$D7&lt;&gt;""),IFERROR(INT(INDEX('Scoring Coefficients'!$D$2:$D$33,MATCH($C7&amp;J$2,'Scoring Coefficients'!$A$2:$A$33,0))*((ROUNDDOWN((J7*INDEX('Age Factors'!$C$2:$AJ$24,MATCH(J$2,'Age Factors'!$B$2:$B$24,0),MATCH($C7&amp;IF($D7&lt;30,30,FLOOR($D7/5,1)*5),'Age Factors'!$C$1:$AJ$1,0))),2)-INDEX('Scoring Coefficients'!$E$2:$E$33,MATCH($C7&amp;J$2,'Scoring Coefficients'!$A$2:$A$33,0)))^INDEX('Scoring Coefficients'!$F$2:$F$33,MATCH($C7&amp;J$2,'Scoring Coefficients'!$A$2:$A$33,0)))),0),0)</f>
        <v>0</v>
      </c>
      <c r="L7" s="28"/>
      <c r="M7" s="27">
        <f>IF(AND(L7&lt;&gt;0,L7&lt;&gt;"",$D7&lt;&gt;""),IFERROR(INT(INDEX('Scoring Coefficients'!$D$2:$D$33,MATCH($C7&amp;L$2,'Scoring Coefficients'!$A$2:$A$33,0))*(((INT((L7*100)*INDEX('Age Factors'!$C$2:$AJ$24,MATCH(L$2,'Age Factors'!$B$2:$B$24,0),MATCH($C7&amp;IF($D7&lt;30,30,FLOOR($D7/5,1)*5),'Age Factors'!$C$1:$AJ$1,0))))-INDEX('Scoring Coefficients'!$E$2:$E$33,MATCH($C7&amp;L$2,'Scoring Coefficients'!$A$2:$A$33,0)))^INDEX('Scoring Coefficients'!$F$2:$F$33,MATCH($C7&amp;L$2,'Scoring Coefficients'!$A$2:$A$33,0)))),0),0)</f>
        <v>0</v>
      </c>
      <c r="N7" s="28"/>
      <c r="O7" s="2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8"/>
      <c r="Q7" s="27">
        <f>IF(AND(P7&lt;&gt;0,P7&lt;&gt;"",$D7&lt;&gt;""),IFERROR(INT(INDEX('Scoring Coefficients'!$D$2:$D$33,MATCH($C7&amp;P$2,'Scoring Coefficients'!$A$2:$A$33,0))*(((INT((P7*100)*INDEX('Age Factors'!$C$2:$AJ$24,MATCH(P$2,'Age Factors'!$B$2:$B$24,0),MATCH($C7&amp;IF($D7&lt;30,30,FLOOR($D7/5,1)*5),'Age Factors'!$C$1:$AJ$1,0))))-INDEX('Scoring Coefficients'!$E$2:$E$33,MATCH($C7&amp;P$2,'Scoring Coefficients'!$A$2:$A$33,0)))^INDEX('Scoring Coefficients'!$F$2:$F$33,MATCH($C7&amp;P$2,'Scoring Coefficients'!$A$2:$A$33,0)))),0),0)</f>
        <v>0</v>
      </c>
      <c r="R7" s="29"/>
      <c r="S7" s="27">
        <f>IF(AND(R7&lt;&gt;0,R7&lt;&gt;"",$D7&lt;&gt;""),IFERROR(INT(INDEX('Scoring Coefficients'!$D$2:$D$33,MATCH($C7&amp;R$2,'Scoring Coefficients'!$A$2:$A$33,0))*((INDEX('Scoring Coefficients'!$E$2:$E$33,MATCH($C7&amp;R$2,'Scoring Coefficients'!$A$2:$A$33,0))-ROUNDUP((IFERROR((LEFT(R7,FIND(":",R7)-1)*60)+RIGHT(R7,LEN(R7)-FIND(":",R7)),R7)*INDEX('Age Factors'!$C$2:$AJ$24,MATCH(R$2,'Age Factors'!$B$2:$B$24,0),MATCH($C7&amp;IF($D7&lt;30,30,FLOOR($D7/5,1)*5),'Age Factors'!$C$1:$AJ$1,0))),2))^INDEX('Scoring Coefficients'!$F$2:$F$33,MATCH($C7&amp;R$2,'Scoring Coefficients'!$A$2:$A$33,0)))),0),0)</f>
        <v>0</v>
      </c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5" x14ac:dyDescent="0.25">
      <c r="A8" s="22"/>
      <c r="B8" s="22"/>
      <c r="C8" s="23" t="s">
        <v>76</v>
      </c>
      <c r="D8" s="24"/>
      <c r="E8" s="25">
        <f t="shared" si="0"/>
        <v>0</v>
      </c>
      <c r="F8" s="26"/>
      <c r="G8" s="27">
        <f>IF(AND(F8&lt;&gt;0,F8&lt;&gt;"",$D8&lt;&gt;""),IFERROR(INT(INDEX('Scoring Coefficients'!$D$2:$D$33,MATCH($C8&amp;F$2,'Scoring Coefficients'!$A$2:$A$33,0))*((INDEX('Scoring Coefficients'!$E$2:$E$33,MATCH($C8&amp;F$2,'Scoring Coefficients'!$A$2:$A$33,0))-ROUNDUP((IFERROR((LEFT(F8,FIND(":",F8)-1)*60)+RIGHT(F8,LEN(F8)-FIND(":",F8)),F8)*INDEX('Age Factors'!$C$2:$AJ$24,MATCH(F$2,'Age Factors'!$B$2:$B$24,0),MATCH($C8&amp;IF($D8&lt;30,30,FLOOR($D8/5,1)*5),'Age Factors'!$C$1:$AJ$1,0))),2))^INDEX('Scoring Coefficients'!$F$2:$F$33,MATCH($C8&amp;F$2,'Scoring Coefficients'!$A$2:$A$33,0)))),0),0)</f>
        <v>0</v>
      </c>
      <c r="H8" s="28"/>
      <c r="I8" s="27">
        <f>IF(AND(H8&lt;&gt;0,H8&lt;&gt;"",$D8&lt;&gt;""),IFERROR(INT(INDEX('Scoring Coefficients'!$D$2:$D$33,MATCH($C8&amp;H$2,'Scoring Coefficients'!$A$2:$A$33,0))*(((INT((H8*100)*INDEX('Age Factors'!$C$2:$AJ$24,MATCH(H$2,'Age Factors'!$B$2:$B$24,0),MATCH($C8&amp;IF($D8&lt;30,30,FLOOR($D8/5,1)*5),'Age Factors'!$C$1:$AJ$1,0))))-INDEX('Scoring Coefficients'!$E$2:$E$33,MATCH($C8&amp;H$2,'Scoring Coefficients'!$A$2:$A$33,0)))^INDEX('Scoring Coefficients'!$F$2:$F$33,MATCH($C8&amp;H$2,'Scoring Coefficients'!$A$2:$A$33,0)))),0),0)</f>
        <v>0</v>
      </c>
      <c r="J8" s="28"/>
      <c r="K8" s="27">
        <f>IF(AND(J8&lt;&gt;0,J8&lt;&gt;"",$D8&lt;&gt;""),IFERROR(INT(INDEX('Scoring Coefficients'!$D$2:$D$33,MATCH($C8&amp;J$2,'Scoring Coefficients'!$A$2:$A$33,0))*((ROUNDDOWN((J8*INDEX('Age Factors'!$C$2:$AJ$24,MATCH(J$2,'Age Factors'!$B$2:$B$24,0),MATCH($C8&amp;IF($D8&lt;30,30,FLOOR($D8/5,1)*5),'Age Factors'!$C$1:$AJ$1,0))),2)-INDEX('Scoring Coefficients'!$E$2:$E$33,MATCH($C8&amp;J$2,'Scoring Coefficients'!$A$2:$A$33,0)))^INDEX('Scoring Coefficients'!$F$2:$F$33,MATCH($C8&amp;J$2,'Scoring Coefficients'!$A$2:$A$33,0)))),0),0)</f>
        <v>0</v>
      </c>
      <c r="L8" s="28"/>
      <c r="M8" s="27">
        <f>IF(AND(L8&lt;&gt;0,L8&lt;&gt;"",$D8&lt;&gt;""),IFERROR(INT(INDEX('Scoring Coefficients'!$D$2:$D$33,MATCH($C8&amp;L$2,'Scoring Coefficients'!$A$2:$A$33,0))*(((INT((L8*100)*INDEX('Age Factors'!$C$2:$AJ$24,MATCH(L$2,'Age Factors'!$B$2:$B$24,0),MATCH($C8&amp;IF($D8&lt;30,30,FLOOR($D8/5,1)*5),'Age Factors'!$C$1:$AJ$1,0))))-INDEX('Scoring Coefficients'!$E$2:$E$33,MATCH($C8&amp;L$2,'Scoring Coefficients'!$A$2:$A$33,0)))^INDEX('Scoring Coefficients'!$F$2:$F$33,MATCH($C8&amp;L$2,'Scoring Coefficients'!$A$2:$A$33,0)))),0),0)</f>
        <v>0</v>
      </c>
      <c r="N8" s="28"/>
      <c r="O8" s="27">
        <f>IF(AND(N8&lt;&gt;0,N8&lt;&gt;"",$D8&lt;&gt;""),IFERROR(INT(INDEX('Scoring Coefficients'!$D$2:$D$33,MATCH($C8&amp;N$2,'Scoring Coefficients'!$A$2:$A$33,0))*((INDEX('Scoring Coefficients'!$E$2:$E$33,MATCH($C8&amp;N$2,'Scoring Coefficients'!$A$2:$A$33,0))-ROUNDUP((IFERROR((LEFT(N8,FIND(":",N8)-1)*60)+RIGHT(N8,LEN(N8)-FIND(":",N8)),N8)*INDEX('Age Factors'!$C$2:$AJ$24,MATCH(N$2,'Age Factors'!$B$2:$B$24,0),MATCH($C8&amp;IF($D8&lt;30,30,FLOOR($D8/5,1)*5),'Age Factors'!$C$1:$AJ$1,0))),2))^INDEX('Scoring Coefficients'!$F$2:$F$33,MATCH($C8&amp;N$2,'Scoring Coefficients'!$A$2:$A$33,0)))),0),0)</f>
        <v>0</v>
      </c>
      <c r="P8" s="28"/>
      <c r="Q8" s="27">
        <f>IF(AND(P8&lt;&gt;0,P8&lt;&gt;"",$D8&lt;&gt;""),IFERROR(INT(INDEX('Scoring Coefficients'!$D$2:$D$33,MATCH($C8&amp;P$2,'Scoring Coefficients'!$A$2:$A$33,0))*(((INT((P8*100)*INDEX('Age Factors'!$C$2:$AJ$24,MATCH(P$2,'Age Factors'!$B$2:$B$24,0),MATCH($C8&amp;IF($D8&lt;30,30,FLOOR($D8/5,1)*5),'Age Factors'!$C$1:$AJ$1,0))))-INDEX('Scoring Coefficients'!$E$2:$E$33,MATCH($C8&amp;P$2,'Scoring Coefficients'!$A$2:$A$33,0)))^INDEX('Scoring Coefficients'!$F$2:$F$33,MATCH($C8&amp;P$2,'Scoring Coefficients'!$A$2:$A$33,0)))),0),0)</f>
        <v>0</v>
      </c>
      <c r="R8" s="29"/>
      <c r="S8" s="27">
        <f>IF(AND(R8&lt;&gt;0,R8&lt;&gt;"",$D8&lt;&gt;""),IFERROR(INT(INDEX('Scoring Coefficients'!$D$2:$D$33,MATCH($C8&amp;R$2,'Scoring Coefficients'!$A$2:$A$33,0))*((INDEX('Scoring Coefficients'!$E$2:$E$33,MATCH($C8&amp;R$2,'Scoring Coefficients'!$A$2:$A$33,0))-ROUNDUP((IFERROR((LEFT(R8,FIND(":",R8)-1)*60)+RIGHT(R8,LEN(R8)-FIND(":",R8)),R8)*INDEX('Age Factors'!$C$2:$AJ$24,MATCH(R$2,'Age Factors'!$B$2:$B$24,0),MATCH($C8&amp;IF($D8&lt;30,30,FLOOR($D8/5,1)*5),'Age Factors'!$C$1:$AJ$1,0))),2))^INDEX('Scoring Coefficients'!$F$2:$F$33,MATCH($C8&amp;R$2,'Scoring Coefficients'!$A$2:$A$33,0)))),0),0)</f>
        <v>0</v>
      </c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15" x14ac:dyDescent="0.25">
      <c r="A9" s="22"/>
      <c r="B9" s="22"/>
      <c r="C9" s="23" t="s">
        <v>76</v>
      </c>
      <c r="D9" s="24"/>
      <c r="E9" s="25">
        <f t="shared" si="0"/>
        <v>0</v>
      </c>
      <c r="F9" s="26"/>
      <c r="G9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2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27">
        <f>IF(AND(J9&lt;&gt;0,J9&lt;&gt;"",$D9&lt;&gt;""),IFERROR(INT(INDEX('Scoring Coefficients'!$D$2:$D$33,MATCH($C9&amp;J$2,'Scoring Coefficients'!$A$2:$A$33,0))*((ROUNDDOWN((J9*INDEX('Age Factors'!$C$2:$AJ$24,MATCH(J$2,'Age Factors'!$B$2:$B$24,0),MATCH($C9&amp;IF($D9&lt;30,30,FLOOR($D9/5,1)*5),'Age Factors'!$C$1:$AJ$1,0))),2)-INDEX('Scoring Coefficients'!$E$2:$E$33,MATCH($C9&amp;J$2,'Scoring Coefficients'!$A$2:$A$33,0)))^INDEX('Scoring Coefficients'!$F$2:$F$33,MATCH($C9&amp;J$2,'Scoring Coefficients'!$A$2:$A$33,0)))),0),0)</f>
        <v>0</v>
      </c>
      <c r="L9" s="28"/>
      <c r="M9" s="27">
        <f>IF(AND(L9&lt;&gt;0,L9&lt;&gt;"",$D9&lt;&gt;""),IFERROR(INT(INDEX('Scoring Coefficients'!$D$2:$D$33,MATCH($C9&amp;L$2,'Scoring Coefficients'!$A$2:$A$33,0))*(((INT((L9*100)*INDEX('Age Factors'!$C$2:$AJ$24,MATCH(L$2,'Age Factors'!$B$2:$B$24,0),MATCH($C9&amp;IF($D9&lt;30,30,FLOOR($D9/5,1)*5),'Age Factors'!$C$1:$AJ$1,0))))-INDEX('Scoring Coefficients'!$E$2:$E$33,MATCH($C9&amp;L$2,'Scoring Coefficients'!$A$2:$A$33,0)))^INDEX('Scoring Coefficients'!$F$2:$F$33,MATCH($C9&amp;L$2,'Scoring Coefficients'!$A$2:$A$33,0)))),0),0)</f>
        <v>0</v>
      </c>
      <c r="N9" s="28"/>
      <c r="O9" s="2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8"/>
      <c r="Q9" s="27">
        <f>IF(AND(P9&lt;&gt;0,P9&lt;&gt;"",$D9&lt;&gt;""),IFERROR(INT(INDEX('Scoring Coefficients'!$D$2:$D$33,MATCH($C9&amp;P$2,'Scoring Coefficients'!$A$2:$A$33,0))*(((INT((P9*100)*INDEX('Age Factors'!$C$2:$AJ$24,MATCH(P$2,'Age Factors'!$B$2:$B$24,0),MATCH($C9&amp;IF($D9&lt;30,30,FLOOR($D9/5,1)*5),'Age Factors'!$C$1:$AJ$1,0))))-INDEX('Scoring Coefficients'!$E$2:$E$33,MATCH($C9&amp;P$2,'Scoring Coefficients'!$A$2:$A$33,0)))^INDEX('Scoring Coefficients'!$F$2:$F$33,MATCH($C9&amp;P$2,'Scoring Coefficients'!$A$2:$A$33,0)))),0),0)</f>
        <v>0</v>
      </c>
      <c r="R9" s="29"/>
      <c r="S9" s="27">
        <f>IF(AND(R9&lt;&gt;0,R9&lt;&gt;"",$D9&lt;&gt;""),IFERROR(INT(INDEX('Scoring Coefficients'!$D$2:$D$33,MATCH($C9&amp;R$2,'Scoring Coefficients'!$A$2:$A$33,0))*((INDEX('Scoring Coefficients'!$E$2:$E$33,MATCH($C9&amp;R$2,'Scoring Coefficients'!$A$2:$A$33,0))-ROUNDUP((IFERROR((LEFT(R9,FIND(":",R9)-1)*60)+RIGHT(R9,LEN(R9)-FIND(":",R9)),R9)*INDEX('Age Factors'!$C$2:$AJ$24,MATCH(R$2,'Age Factors'!$B$2:$B$24,0),MATCH($C9&amp;IF($D9&lt;30,30,FLOOR($D9/5,1)*5),'Age Factors'!$C$1:$AJ$1,0))),2))^INDEX('Scoring Coefficients'!$F$2:$F$33,MATCH($C9&amp;R$2,'Scoring Coefficients'!$A$2:$A$33,0)))),0),0)</f>
        <v>0</v>
      </c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15" x14ac:dyDescent="0.25">
      <c r="A10" s="22"/>
      <c r="B10" s="22"/>
      <c r="C10" s="23" t="s">
        <v>76</v>
      </c>
      <c r="D10" s="24"/>
      <c r="E10" s="25">
        <f t="shared" si="0"/>
        <v>0</v>
      </c>
      <c r="F10" s="26"/>
      <c r="G10" s="27">
        <f>IF(AND(F10&lt;&gt;0,F10&lt;&gt;"",$D10&lt;&gt;""),IFERROR(INT(INDEX('Scoring Coefficients'!$D$2:$D$33,MATCH($C10&amp;F$2,'Scoring Coefficients'!$A$2:$A$33,0))*((INDEX('Scoring Coefficients'!$E$2:$E$33,MATCH($C10&amp;F$2,'Scoring Coefficients'!$A$2:$A$33,0))-ROUNDUP((IFERROR((LEFT(F10,FIND(":",F10)-1)*60)+RIGHT(F10,LEN(F10)-FIND(":",F10)),F10)*INDEX('Age Factors'!$C$2:$AJ$24,MATCH(F$2,'Age Factors'!$B$2:$B$24,0),MATCH($C10&amp;IF($D10&lt;30,30,FLOOR($D10/5,1)*5),'Age Factors'!$C$1:$AJ$1,0))),2))^INDEX('Scoring Coefficients'!$F$2:$F$33,MATCH($C10&amp;F$2,'Scoring Coefficients'!$A$2:$A$33,0)))),0),0)</f>
        <v>0</v>
      </c>
      <c r="H10" s="28"/>
      <c r="I10" s="27">
        <f>IF(AND(H10&lt;&gt;0,H10&lt;&gt;"",$D10&lt;&gt;""),IFERROR(INT(INDEX('Scoring Coefficients'!$D$2:$D$33,MATCH($C10&amp;H$2,'Scoring Coefficients'!$A$2:$A$33,0))*(((INT((H10*100)*INDEX('Age Factors'!$C$2:$AJ$24,MATCH(H$2,'Age Factors'!$B$2:$B$24,0),MATCH($C10&amp;IF($D10&lt;30,30,FLOOR($D10/5,1)*5),'Age Factors'!$C$1:$AJ$1,0))))-INDEX('Scoring Coefficients'!$E$2:$E$33,MATCH($C10&amp;H$2,'Scoring Coefficients'!$A$2:$A$33,0)))^INDEX('Scoring Coefficients'!$F$2:$F$33,MATCH($C10&amp;H$2,'Scoring Coefficients'!$A$2:$A$33,0)))),0),0)</f>
        <v>0</v>
      </c>
      <c r="J10" s="28"/>
      <c r="K10" s="27">
        <f>IF(AND(J10&lt;&gt;0,J10&lt;&gt;"",$D10&lt;&gt;""),IFERROR(INT(INDEX('Scoring Coefficients'!$D$2:$D$33,MATCH($C10&amp;J$2,'Scoring Coefficients'!$A$2:$A$33,0))*((ROUNDDOWN((J10*INDEX('Age Factors'!$C$2:$AJ$24,MATCH(J$2,'Age Factors'!$B$2:$B$24,0),MATCH($C10&amp;IF($D10&lt;30,30,FLOOR($D10/5,1)*5),'Age Factors'!$C$1:$AJ$1,0))),2)-INDEX('Scoring Coefficients'!$E$2:$E$33,MATCH($C10&amp;J$2,'Scoring Coefficients'!$A$2:$A$33,0)))^INDEX('Scoring Coefficients'!$F$2:$F$33,MATCH($C10&amp;J$2,'Scoring Coefficients'!$A$2:$A$33,0)))),0),0)</f>
        <v>0</v>
      </c>
      <c r="L10" s="28"/>
      <c r="M10" s="27">
        <f>IF(AND(L10&lt;&gt;0,L10&lt;&gt;"",$D10&lt;&gt;""),IFERROR(INT(INDEX('Scoring Coefficients'!$D$2:$D$33,MATCH($C10&amp;L$2,'Scoring Coefficients'!$A$2:$A$33,0))*(((INT((L10*100)*INDEX('Age Factors'!$C$2:$AJ$24,MATCH(L$2,'Age Factors'!$B$2:$B$24,0),MATCH($C10&amp;IF($D10&lt;30,30,FLOOR($D10/5,1)*5),'Age Factors'!$C$1:$AJ$1,0))))-INDEX('Scoring Coefficients'!$E$2:$E$33,MATCH($C10&amp;L$2,'Scoring Coefficients'!$A$2:$A$33,0)))^INDEX('Scoring Coefficients'!$F$2:$F$33,MATCH($C10&amp;L$2,'Scoring Coefficients'!$A$2:$A$33,0)))),0),0)</f>
        <v>0</v>
      </c>
      <c r="N10" s="28"/>
      <c r="O10" s="27">
        <f>IF(AND(N10&lt;&gt;0,N10&lt;&gt;"",$D10&lt;&gt;""),IFERROR(INT(INDEX('Scoring Coefficients'!$D$2:$D$33,MATCH($C10&amp;N$2,'Scoring Coefficients'!$A$2:$A$33,0))*((INDEX('Scoring Coefficients'!$E$2:$E$33,MATCH($C10&amp;N$2,'Scoring Coefficients'!$A$2:$A$33,0))-ROUNDUP((IFERROR((LEFT(N10,FIND(":",N10)-1)*60)+RIGHT(N10,LEN(N10)-FIND(":",N10)),N10)*INDEX('Age Factors'!$C$2:$AJ$24,MATCH(N$2,'Age Factors'!$B$2:$B$24,0),MATCH($C10&amp;IF($D10&lt;30,30,FLOOR($D10/5,1)*5),'Age Factors'!$C$1:$AJ$1,0))),2))^INDEX('Scoring Coefficients'!$F$2:$F$33,MATCH($C10&amp;N$2,'Scoring Coefficients'!$A$2:$A$33,0)))),0),0)</f>
        <v>0</v>
      </c>
      <c r="P10" s="28"/>
      <c r="Q10" s="27">
        <f>IF(AND(P10&lt;&gt;0,P10&lt;&gt;"",$D10&lt;&gt;""),IFERROR(INT(INDEX('Scoring Coefficients'!$D$2:$D$33,MATCH($C10&amp;P$2,'Scoring Coefficients'!$A$2:$A$33,0))*(((INT((P10*100)*INDEX('Age Factors'!$C$2:$AJ$24,MATCH(P$2,'Age Factors'!$B$2:$B$24,0),MATCH($C10&amp;IF($D10&lt;30,30,FLOOR($D10/5,1)*5),'Age Factors'!$C$1:$AJ$1,0))))-INDEX('Scoring Coefficients'!$E$2:$E$33,MATCH($C10&amp;P$2,'Scoring Coefficients'!$A$2:$A$33,0)))^INDEX('Scoring Coefficients'!$F$2:$F$33,MATCH($C10&amp;P$2,'Scoring Coefficients'!$A$2:$A$33,0)))),0),0)</f>
        <v>0</v>
      </c>
      <c r="R10" s="29"/>
      <c r="S10" s="27">
        <f>IF(AND(R10&lt;&gt;0,R10&lt;&gt;"",$D10&lt;&gt;""),IFERROR(INT(INDEX('Scoring Coefficients'!$D$2:$D$33,MATCH($C10&amp;R$2,'Scoring Coefficients'!$A$2:$A$33,0))*((INDEX('Scoring Coefficients'!$E$2:$E$33,MATCH($C10&amp;R$2,'Scoring Coefficients'!$A$2:$A$33,0))-ROUNDUP((IFERROR((LEFT(R10,FIND(":",R10)-1)*60)+RIGHT(R10,LEN(R10)-FIND(":",R10)),R10)*INDEX('Age Factors'!$C$2:$AJ$24,MATCH(R$2,'Age Factors'!$B$2:$B$24,0),MATCH($C10&amp;IF($D10&lt;30,30,FLOOR($D10/5,1)*5),'Age Factors'!$C$1:$AJ$1,0))),2))^INDEX('Scoring Coefficients'!$F$2:$F$33,MATCH($C10&amp;R$2,'Scoring Coefficients'!$A$2:$A$33,0)))),0),0)</f>
        <v>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15" x14ac:dyDescent="0.25">
      <c r="A11" s="22"/>
      <c r="B11" s="22"/>
      <c r="C11" s="23" t="s">
        <v>76</v>
      </c>
      <c r="D11" s="24"/>
      <c r="E11" s="25">
        <f t="shared" si="0"/>
        <v>0</v>
      </c>
      <c r="F11" s="26"/>
      <c r="G11" s="2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2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27">
        <f>IF(AND(J11&lt;&gt;0,J11&lt;&gt;"",$D11&lt;&gt;""),IFERROR(INT(INDEX('Scoring Coefficients'!$D$2:$D$33,MATCH($C11&amp;J$2,'Scoring Coefficients'!$A$2:$A$33,0))*((ROUNDDOWN((J11*INDEX('Age Factors'!$C$2:$AJ$24,MATCH(J$2,'Age Factors'!$B$2:$B$24,0),MATCH($C11&amp;IF($D11&lt;30,30,FLOOR($D11/5,1)*5),'Age Factors'!$C$1:$AJ$1,0))),2)-INDEX('Scoring Coefficients'!$E$2:$E$33,MATCH($C11&amp;J$2,'Scoring Coefficients'!$A$2:$A$33,0)))^INDEX('Scoring Coefficients'!$F$2:$F$33,MATCH($C11&amp;J$2,'Scoring Coefficients'!$A$2:$A$33,0)))),0),0)</f>
        <v>0</v>
      </c>
      <c r="L11" s="28"/>
      <c r="M11" s="27">
        <f>IF(AND(L11&lt;&gt;0,L11&lt;&gt;"",$D11&lt;&gt;""),IFERROR(INT(INDEX('Scoring Coefficients'!$D$2:$D$33,MATCH($C11&amp;L$2,'Scoring Coefficients'!$A$2:$A$33,0))*(((INT((L11*100)*INDEX('Age Factors'!$C$2:$AJ$24,MATCH(L$2,'Age Factors'!$B$2:$B$24,0),MATCH($C11&amp;IF($D11&lt;30,30,FLOOR($D11/5,1)*5),'Age Factors'!$C$1:$AJ$1,0))))-INDEX('Scoring Coefficients'!$E$2:$E$33,MATCH($C11&amp;L$2,'Scoring Coefficients'!$A$2:$A$33,0)))^INDEX('Scoring Coefficients'!$F$2:$F$33,MATCH($C11&amp;L$2,'Scoring Coefficients'!$A$2:$A$33,0)))),0),0)</f>
        <v>0</v>
      </c>
      <c r="N11" s="28"/>
      <c r="O11" s="2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8"/>
      <c r="Q11" s="27">
        <f>IF(AND(P11&lt;&gt;0,P11&lt;&gt;"",$D11&lt;&gt;""),IFERROR(INT(INDEX('Scoring Coefficients'!$D$2:$D$33,MATCH($C11&amp;P$2,'Scoring Coefficients'!$A$2:$A$33,0))*(((INT((P11*100)*INDEX('Age Factors'!$C$2:$AJ$24,MATCH(P$2,'Age Factors'!$B$2:$B$24,0),MATCH($C11&amp;IF($D11&lt;30,30,FLOOR($D11/5,1)*5),'Age Factors'!$C$1:$AJ$1,0))))-INDEX('Scoring Coefficients'!$E$2:$E$33,MATCH($C11&amp;P$2,'Scoring Coefficients'!$A$2:$A$33,0)))^INDEX('Scoring Coefficients'!$F$2:$F$33,MATCH($C11&amp;P$2,'Scoring Coefficients'!$A$2:$A$33,0)))),0),0)</f>
        <v>0</v>
      </c>
      <c r="R11" s="29"/>
      <c r="S11" s="27">
        <f>IF(AND(R11&lt;&gt;0,R11&lt;&gt;"",$D11&lt;&gt;""),IFERROR(INT(INDEX('Scoring Coefficients'!$D$2:$D$33,MATCH($C11&amp;R$2,'Scoring Coefficients'!$A$2:$A$33,0))*((INDEX('Scoring Coefficients'!$E$2:$E$33,MATCH($C11&amp;R$2,'Scoring Coefficients'!$A$2:$A$33,0))-ROUNDUP((IFERROR((LEFT(R11,FIND(":",R11)-1)*60)+RIGHT(R11,LEN(R11)-FIND(":",R11)),R11)*INDEX('Age Factors'!$C$2:$AJ$24,MATCH(R$2,'Age Factors'!$B$2:$B$24,0),MATCH($C11&amp;IF($D11&lt;30,30,FLOOR($D11/5,1)*5),'Age Factors'!$C$1:$AJ$1,0))),2))^INDEX('Scoring Coefficients'!$F$2:$F$33,MATCH($C11&amp;R$2,'Scoring Coefficients'!$A$2:$A$33,0)))),0),0)</f>
        <v>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ht="15" x14ac:dyDescent="0.25">
      <c r="A12" s="22"/>
      <c r="B12" s="22"/>
      <c r="C12" s="23" t="s">
        <v>76</v>
      </c>
      <c r="D12" s="24"/>
      <c r="E12" s="25">
        <f t="shared" si="0"/>
        <v>0</v>
      </c>
      <c r="F12" s="26"/>
      <c r="G12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H12" s="28"/>
      <c r="I12" s="27">
        <f>IF(AND(H12&lt;&gt;0,H12&lt;&gt;"",$D12&lt;&gt;""),IFERROR(INT(INDEX('Scoring Coefficients'!$D$2:$D$33,MATCH($C12&amp;H$2,'Scoring Coefficients'!$A$2:$A$33,0))*(((INT((H12*100)*INDEX('Age Factors'!$C$2:$AJ$24,MATCH(H$2,'Age Factors'!$B$2:$B$24,0),MATCH($C12&amp;IF($D12&lt;30,30,FLOOR($D12/5,1)*5),'Age Factors'!$C$1:$AJ$1,0))))-INDEX('Scoring Coefficients'!$E$2:$E$33,MATCH($C12&amp;H$2,'Scoring Coefficients'!$A$2:$A$33,0)))^INDEX('Scoring Coefficients'!$F$2:$F$33,MATCH($C12&amp;H$2,'Scoring Coefficients'!$A$2:$A$33,0)))),0),0)</f>
        <v>0</v>
      </c>
      <c r="J12" s="28"/>
      <c r="K12" s="27">
        <f>IF(AND(J12&lt;&gt;0,J12&lt;&gt;"",$D12&lt;&gt;""),IFERROR(INT(INDEX('Scoring Coefficients'!$D$2:$D$33,MATCH($C12&amp;J$2,'Scoring Coefficients'!$A$2:$A$33,0))*((ROUNDDOWN((J12*INDEX('Age Factors'!$C$2:$AJ$24,MATCH(J$2,'Age Factors'!$B$2:$B$24,0),MATCH($C12&amp;IF($D12&lt;30,30,FLOOR($D12/5,1)*5),'Age Factors'!$C$1:$AJ$1,0))),2)-INDEX('Scoring Coefficients'!$E$2:$E$33,MATCH($C12&amp;J$2,'Scoring Coefficients'!$A$2:$A$33,0)))^INDEX('Scoring Coefficients'!$F$2:$F$33,MATCH($C12&amp;J$2,'Scoring Coefficients'!$A$2:$A$33,0)))),0),0)</f>
        <v>0</v>
      </c>
      <c r="L12" s="28"/>
      <c r="M12" s="27">
        <f>IF(AND(L12&lt;&gt;0,L12&lt;&gt;"",$D12&lt;&gt;""),IFERROR(INT(INDEX('Scoring Coefficients'!$D$2:$D$33,MATCH($C12&amp;L$2,'Scoring Coefficients'!$A$2:$A$33,0))*(((INT((L12*100)*INDEX('Age Factors'!$C$2:$AJ$24,MATCH(L$2,'Age Factors'!$B$2:$B$24,0),MATCH($C12&amp;IF($D12&lt;30,30,FLOOR($D12/5,1)*5),'Age Factors'!$C$1:$AJ$1,0))))-INDEX('Scoring Coefficients'!$E$2:$E$33,MATCH($C12&amp;L$2,'Scoring Coefficients'!$A$2:$A$33,0)))^INDEX('Scoring Coefficients'!$F$2:$F$33,MATCH($C12&amp;L$2,'Scoring Coefficients'!$A$2:$A$33,0)))),0),0)</f>
        <v>0</v>
      </c>
      <c r="N12" s="28"/>
      <c r="O12" s="27">
        <f>IF(AND(N12&lt;&gt;0,N12&lt;&gt;"",$D12&lt;&gt;""),IFERROR(INT(INDEX('Scoring Coefficients'!$D$2:$D$33,MATCH($C12&amp;N$2,'Scoring Coefficients'!$A$2:$A$33,0))*((INDEX('Scoring Coefficients'!$E$2:$E$33,MATCH($C12&amp;N$2,'Scoring Coefficients'!$A$2:$A$33,0))-ROUNDUP((IFERROR((LEFT(N12,FIND(":",N12)-1)*60)+RIGHT(N12,LEN(N12)-FIND(":",N12)),N12)*INDEX('Age Factors'!$C$2:$AJ$24,MATCH(N$2,'Age Factors'!$B$2:$B$24,0),MATCH($C12&amp;IF($D12&lt;30,30,FLOOR($D12/5,1)*5),'Age Factors'!$C$1:$AJ$1,0))),2))^INDEX('Scoring Coefficients'!$F$2:$F$33,MATCH($C12&amp;N$2,'Scoring Coefficients'!$A$2:$A$33,0)))),0),0)</f>
        <v>0</v>
      </c>
      <c r="P12" s="28"/>
      <c r="Q12" s="27">
        <f>IF(AND(P12&lt;&gt;0,P12&lt;&gt;"",$D12&lt;&gt;""),IFERROR(INT(INDEX('Scoring Coefficients'!$D$2:$D$33,MATCH($C12&amp;P$2,'Scoring Coefficients'!$A$2:$A$33,0))*(((INT((P12*100)*INDEX('Age Factors'!$C$2:$AJ$24,MATCH(P$2,'Age Factors'!$B$2:$B$24,0),MATCH($C12&amp;IF($D12&lt;30,30,FLOOR($D12/5,1)*5),'Age Factors'!$C$1:$AJ$1,0))))-INDEX('Scoring Coefficients'!$E$2:$E$33,MATCH($C12&amp;P$2,'Scoring Coefficients'!$A$2:$A$33,0)))^INDEX('Scoring Coefficients'!$F$2:$F$33,MATCH($C12&amp;P$2,'Scoring Coefficients'!$A$2:$A$33,0)))),0),0)</f>
        <v>0</v>
      </c>
      <c r="R12" s="29"/>
      <c r="S12" s="27">
        <f>IF(AND(R12&lt;&gt;0,R12&lt;&gt;"",$D12&lt;&gt;""),IFERROR(INT(INDEX('Scoring Coefficients'!$D$2:$D$33,MATCH($C12&amp;R$2,'Scoring Coefficients'!$A$2:$A$33,0))*((INDEX('Scoring Coefficients'!$E$2:$E$33,MATCH($C12&amp;R$2,'Scoring Coefficients'!$A$2:$A$33,0))-ROUNDUP((IFERROR((LEFT(R12,FIND(":",R12)-1)*60)+RIGHT(R12,LEN(R12)-FIND(":",R12)),R12)*INDEX('Age Factors'!$C$2:$AJ$24,MATCH(R$2,'Age Factors'!$B$2:$B$24,0),MATCH($C12&amp;IF($D12&lt;30,30,FLOOR($D12/5,1)*5),'Age Factors'!$C$1:$AJ$1,0))),2))^INDEX('Scoring Coefficients'!$F$2:$F$33,MATCH($C12&amp;R$2,'Scoring Coefficients'!$A$2:$A$33,0)))),0),0)</f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15" x14ac:dyDescent="0.25">
      <c r="A13" s="22"/>
      <c r="B13" s="22"/>
      <c r="C13" s="23" t="s">
        <v>76</v>
      </c>
      <c r="D13" s="24"/>
      <c r="E13" s="25">
        <f t="shared" si="0"/>
        <v>0</v>
      </c>
      <c r="F13" s="26"/>
      <c r="G13" s="2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2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27">
        <f>IF(AND(J13&lt;&gt;0,J13&lt;&gt;"",$D13&lt;&gt;""),IFERROR(INT(INDEX('Scoring Coefficients'!$D$2:$D$33,MATCH($C13&amp;J$2,'Scoring Coefficients'!$A$2:$A$33,0))*((ROUNDDOWN((J13*INDEX('Age Factors'!$C$2:$AJ$24,MATCH(J$2,'Age Factors'!$B$2:$B$24,0),MATCH($C13&amp;IF($D13&lt;30,30,FLOOR($D13/5,1)*5),'Age Factors'!$C$1:$AJ$1,0))),2)-INDEX('Scoring Coefficients'!$E$2:$E$33,MATCH($C13&amp;J$2,'Scoring Coefficients'!$A$2:$A$33,0)))^INDEX('Scoring Coefficients'!$F$2:$F$33,MATCH($C13&amp;J$2,'Scoring Coefficients'!$A$2:$A$33,0)))),0),0)</f>
        <v>0</v>
      </c>
      <c r="L13" s="28"/>
      <c r="M13" s="27">
        <f>IF(AND(L13&lt;&gt;0,L13&lt;&gt;"",$D13&lt;&gt;""),IFERROR(INT(INDEX('Scoring Coefficients'!$D$2:$D$33,MATCH($C13&amp;L$2,'Scoring Coefficients'!$A$2:$A$33,0))*(((INT((L13*100)*INDEX('Age Factors'!$C$2:$AJ$24,MATCH(L$2,'Age Factors'!$B$2:$B$24,0),MATCH($C13&amp;IF($D13&lt;30,30,FLOOR($D13/5,1)*5),'Age Factors'!$C$1:$AJ$1,0))))-INDEX('Scoring Coefficients'!$E$2:$E$33,MATCH($C13&amp;L$2,'Scoring Coefficients'!$A$2:$A$33,0)))^INDEX('Scoring Coefficients'!$F$2:$F$33,MATCH($C13&amp;L$2,'Scoring Coefficients'!$A$2:$A$33,0)))),0),0)</f>
        <v>0</v>
      </c>
      <c r="N13" s="28"/>
      <c r="O13" s="2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8"/>
      <c r="Q13" s="27">
        <f>IF(AND(P13&lt;&gt;0,P13&lt;&gt;"",$D13&lt;&gt;""),IFERROR(INT(INDEX('Scoring Coefficients'!$D$2:$D$33,MATCH($C13&amp;P$2,'Scoring Coefficients'!$A$2:$A$33,0))*(((INT((P13*100)*INDEX('Age Factors'!$C$2:$AJ$24,MATCH(P$2,'Age Factors'!$B$2:$B$24,0),MATCH($C13&amp;IF($D13&lt;30,30,FLOOR($D13/5,1)*5),'Age Factors'!$C$1:$AJ$1,0))))-INDEX('Scoring Coefficients'!$E$2:$E$33,MATCH($C13&amp;P$2,'Scoring Coefficients'!$A$2:$A$33,0)))^INDEX('Scoring Coefficients'!$F$2:$F$33,MATCH($C13&amp;P$2,'Scoring Coefficients'!$A$2:$A$33,0)))),0),0)</f>
        <v>0</v>
      </c>
      <c r="R13" s="29"/>
      <c r="S13" s="27">
        <f>IF(AND(R13&lt;&gt;0,R13&lt;&gt;"",$D13&lt;&gt;""),IFERROR(INT(INDEX('Scoring Coefficients'!$D$2:$D$33,MATCH($C13&amp;R$2,'Scoring Coefficients'!$A$2:$A$33,0))*((INDEX('Scoring Coefficients'!$E$2:$E$33,MATCH($C13&amp;R$2,'Scoring Coefficients'!$A$2:$A$33,0))-ROUNDUP((IFERROR((LEFT(R13,FIND(":",R13)-1)*60)+RIGHT(R13,LEN(R13)-FIND(":",R13)),R13)*INDEX('Age Factors'!$C$2:$AJ$24,MATCH(R$2,'Age Factors'!$B$2:$B$24,0),MATCH($C13&amp;IF($D13&lt;30,30,FLOOR($D13/5,1)*5),'Age Factors'!$C$1:$AJ$1,0))),2))^INDEX('Scoring Coefficients'!$F$2:$F$33,MATCH($C13&amp;R$2,'Scoring Coefficients'!$A$2:$A$33,0)))),0),0)</f>
        <v>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15" x14ac:dyDescent="0.25">
      <c r="A14" s="22"/>
      <c r="B14" s="22"/>
      <c r="C14" s="23" t="s">
        <v>76</v>
      </c>
      <c r="D14" s="24"/>
      <c r="E14" s="25">
        <f t="shared" si="0"/>
        <v>0</v>
      </c>
      <c r="F14" s="26"/>
      <c r="G14" s="27">
        <f>IF(AND(F14&lt;&gt;0,F14&lt;&gt;"",$D14&lt;&gt;""),IFERROR(INT(INDEX('Scoring Coefficients'!$D$2:$D$33,MATCH($C14&amp;F$2,'Scoring Coefficients'!$A$2:$A$33,0))*((INDEX('Scoring Coefficients'!$E$2:$E$33,MATCH($C14&amp;F$2,'Scoring Coefficients'!$A$2:$A$33,0))-ROUNDUP((IFERROR((LEFT(F14,FIND(":",F14)-1)*60)+RIGHT(F14,LEN(F14)-FIND(":",F14)),F14)*INDEX('Age Factors'!$C$2:$AJ$24,MATCH(F$2,'Age Factors'!$B$2:$B$24,0),MATCH($C14&amp;IF($D14&lt;30,30,FLOOR($D14/5,1)*5),'Age Factors'!$C$1:$AJ$1,0))),2))^INDEX('Scoring Coefficients'!$F$2:$F$33,MATCH($C14&amp;F$2,'Scoring Coefficients'!$A$2:$A$33,0)))),0),0)</f>
        <v>0</v>
      </c>
      <c r="H14" s="28"/>
      <c r="I14" s="27">
        <f>IF(AND(H14&lt;&gt;0,H14&lt;&gt;"",$D14&lt;&gt;""),IFERROR(INT(INDEX('Scoring Coefficients'!$D$2:$D$33,MATCH($C14&amp;H$2,'Scoring Coefficients'!$A$2:$A$33,0))*(((INT((H14*100)*INDEX('Age Factors'!$C$2:$AJ$24,MATCH(H$2,'Age Factors'!$B$2:$B$24,0),MATCH($C14&amp;IF($D14&lt;30,30,FLOOR($D14/5,1)*5),'Age Factors'!$C$1:$AJ$1,0))))-INDEX('Scoring Coefficients'!$E$2:$E$33,MATCH($C14&amp;H$2,'Scoring Coefficients'!$A$2:$A$33,0)))^INDEX('Scoring Coefficients'!$F$2:$F$33,MATCH($C14&amp;H$2,'Scoring Coefficients'!$A$2:$A$33,0)))),0),0)</f>
        <v>0</v>
      </c>
      <c r="J14" s="28"/>
      <c r="K14" s="27">
        <f>IF(AND(J14&lt;&gt;0,J14&lt;&gt;"",$D14&lt;&gt;""),IFERROR(INT(INDEX('Scoring Coefficients'!$D$2:$D$33,MATCH($C14&amp;J$2,'Scoring Coefficients'!$A$2:$A$33,0))*((ROUNDDOWN((J14*INDEX('Age Factors'!$C$2:$AJ$24,MATCH(J$2,'Age Factors'!$B$2:$B$24,0),MATCH($C14&amp;IF($D14&lt;30,30,FLOOR($D14/5,1)*5),'Age Factors'!$C$1:$AJ$1,0))),2)-INDEX('Scoring Coefficients'!$E$2:$E$33,MATCH($C14&amp;J$2,'Scoring Coefficients'!$A$2:$A$33,0)))^INDEX('Scoring Coefficients'!$F$2:$F$33,MATCH($C14&amp;J$2,'Scoring Coefficients'!$A$2:$A$33,0)))),0),0)</f>
        <v>0</v>
      </c>
      <c r="L14" s="28"/>
      <c r="M14" s="27">
        <f>IF(AND(L14&lt;&gt;0,L14&lt;&gt;"",$D14&lt;&gt;""),IFERROR(INT(INDEX('Scoring Coefficients'!$D$2:$D$33,MATCH($C14&amp;L$2,'Scoring Coefficients'!$A$2:$A$33,0))*(((INT((L14*100)*INDEX('Age Factors'!$C$2:$AJ$24,MATCH(L$2,'Age Factors'!$B$2:$B$24,0),MATCH($C14&amp;IF($D14&lt;30,30,FLOOR($D14/5,1)*5),'Age Factors'!$C$1:$AJ$1,0))))-INDEX('Scoring Coefficients'!$E$2:$E$33,MATCH($C14&amp;L$2,'Scoring Coefficients'!$A$2:$A$33,0)))^INDEX('Scoring Coefficients'!$F$2:$F$33,MATCH($C14&amp;L$2,'Scoring Coefficients'!$A$2:$A$33,0)))),0),0)</f>
        <v>0</v>
      </c>
      <c r="N14" s="28"/>
      <c r="O14" s="27">
        <f>IF(AND(N14&lt;&gt;0,N14&lt;&gt;"",$D14&lt;&gt;""),IFERROR(INT(INDEX('Scoring Coefficients'!$D$2:$D$33,MATCH($C14&amp;N$2,'Scoring Coefficients'!$A$2:$A$33,0))*((INDEX('Scoring Coefficients'!$E$2:$E$33,MATCH($C14&amp;N$2,'Scoring Coefficients'!$A$2:$A$33,0))-ROUNDUP((IFERROR((LEFT(N14,FIND(":",N14)-1)*60)+RIGHT(N14,LEN(N14)-FIND(":",N14)),N14)*INDEX('Age Factors'!$C$2:$AJ$24,MATCH(N$2,'Age Factors'!$B$2:$B$24,0),MATCH($C14&amp;IF($D14&lt;30,30,FLOOR($D14/5,1)*5),'Age Factors'!$C$1:$AJ$1,0))),2))^INDEX('Scoring Coefficients'!$F$2:$F$33,MATCH($C14&amp;N$2,'Scoring Coefficients'!$A$2:$A$33,0)))),0),0)</f>
        <v>0</v>
      </c>
      <c r="P14" s="28"/>
      <c r="Q14" s="27">
        <f>IF(AND(P14&lt;&gt;0,P14&lt;&gt;"",$D14&lt;&gt;""),IFERROR(INT(INDEX('Scoring Coefficients'!$D$2:$D$33,MATCH($C14&amp;P$2,'Scoring Coefficients'!$A$2:$A$33,0))*(((INT((P14*100)*INDEX('Age Factors'!$C$2:$AJ$24,MATCH(P$2,'Age Factors'!$B$2:$B$24,0),MATCH($C14&amp;IF($D14&lt;30,30,FLOOR($D14/5,1)*5),'Age Factors'!$C$1:$AJ$1,0))))-INDEX('Scoring Coefficients'!$E$2:$E$33,MATCH($C14&amp;P$2,'Scoring Coefficients'!$A$2:$A$33,0)))^INDEX('Scoring Coefficients'!$F$2:$F$33,MATCH($C14&amp;P$2,'Scoring Coefficients'!$A$2:$A$33,0)))),0),0)</f>
        <v>0</v>
      </c>
      <c r="R14" s="29"/>
      <c r="S14" s="27">
        <f>IF(AND(R14&lt;&gt;0,R14&lt;&gt;"",$D14&lt;&gt;""),IFERROR(INT(INDEX('Scoring Coefficients'!$D$2:$D$33,MATCH($C14&amp;R$2,'Scoring Coefficients'!$A$2:$A$33,0))*((INDEX('Scoring Coefficients'!$E$2:$E$33,MATCH($C14&amp;R$2,'Scoring Coefficients'!$A$2:$A$33,0))-ROUNDUP((IFERROR((LEFT(R14,FIND(":",R14)-1)*60)+RIGHT(R14,LEN(R14)-FIND(":",R14)),R14)*INDEX('Age Factors'!$C$2:$AJ$24,MATCH(R$2,'Age Factors'!$B$2:$B$24,0),MATCH($C14&amp;IF($D14&lt;30,30,FLOOR($D14/5,1)*5),'Age Factors'!$C$1:$AJ$1,0))),2))^INDEX('Scoring Coefficients'!$F$2:$F$33,MATCH($C14&amp;R$2,'Scoring Coefficients'!$A$2:$A$33,0)))),0),0)</f>
        <v>0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15" x14ac:dyDescent="0.25">
      <c r="A15" s="22"/>
      <c r="B15" s="22"/>
      <c r="C15" s="23" t="s">
        <v>76</v>
      </c>
      <c r="D15" s="24"/>
      <c r="E15" s="25">
        <f t="shared" si="0"/>
        <v>0</v>
      </c>
      <c r="F15" s="26"/>
      <c r="G15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2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27">
        <f>IF(AND(J15&lt;&gt;0,J15&lt;&gt;"",$D15&lt;&gt;""),IFERROR(INT(INDEX('Scoring Coefficients'!$D$2:$D$33,MATCH($C15&amp;J$2,'Scoring Coefficients'!$A$2:$A$33,0))*((ROUNDDOWN((J15*INDEX('Age Factors'!$C$2:$AJ$24,MATCH(J$2,'Age Factors'!$B$2:$B$24,0),MATCH($C15&amp;IF($D15&lt;30,30,FLOOR($D15/5,1)*5),'Age Factors'!$C$1:$AJ$1,0))),2)-INDEX('Scoring Coefficients'!$E$2:$E$33,MATCH($C15&amp;J$2,'Scoring Coefficients'!$A$2:$A$33,0)))^INDEX('Scoring Coefficients'!$F$2:$F$33,MATCH($C15&amp;J$2,'Scoring Coefficients'!$A$2:$A$33,0)))),0),0)</f>
        <v>0</v>
      </c>
      <c r="L15" s="28"/>
      <c r="M15" s="27">
        <f>IF(AND(L15&lt;&gt;0,L15&lt;&gt;"",$D15&lt;&gt;""),IFERROR(INT(INDEX('Scoring Coefficients'!$D$2:$D$33,MATCH($C15&amp;L$2,'Scoring Coefficients'!$A$2:$A$33,0))*(((INT((L15*100)*INDEX('Age Factors'!$C$2:$AJ$24,MATCH(L$2,'Age Factors'!$B$2:$B$24,0),MATCH($C15&amp;IF($D15&lt;30,30,FLOOR($D15/5,1)*5),'Age Factors'!$C$1:$AJ$1,0))))-INDEX('Scoring Coefficients'!$E$2:$E$33,MATCH($C15&amp;L$2,'Scoring Coefficients'!$A$2:$A$33,0)))^INDEX('Scoring Coefficients'!$F$2:$F$33,MATCH($C15&amp;L$2,'Scoring Coefficients'!$A$2:$A$33,0)))),0),0)</f>
        <v>0</v>
      </c>
      <c r="N15" s="28"/>
      <c r="O15" s="2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8"/>
      <c r="Q15" s="27">
        <f>IF(AND(P15&lt;&gt;0,P15&lt;&gt;"",$D15&lt;&gt;""),IFERROR(INT(INDEX('Scoring Coefficients'!$D$2:$D$33,MATCH($C15&amp;P$2,'Scoring Coefficients'!$A$2:$A$33,0))*(((INT((P15*100)*INDEX('Age Factors'!$C$2:$AJ$24,MATCH(P$2,'Age Factors'!$B$2:$B$24,0),MATCH($C15&amp;IF($D15&lt;30,30,FLOOR($D15/5,1)*5),'Age Factors'!$C$1:$AJ$1,0))))-INDEX('Scoring Coefficients'!$E$2:$E$33,MATCH($C15&amp;P$2,'Scoring Coefficients'!$A$2:$A$33,0)))^INDEX('Scoring Coefficients'!$F$2:$F$33,MATCH($C15&amp;P$2,'Scoring Coefficients'!$A$2:$A$33,0)))),0),0)</f>
        <v>0</v>
      </c>
      <c r="R15" s="29"/>
      <c r="S15" s="27">
        <f>IF(AND(R15&lt;&gt;0,R15&lt;&gt;"",$D15&lt;&gt;""),IFERROR(INT(INDEX('Scoring Coefficients'!$D$2:$D$33,MATCH($C15&amp;R$2,'Scoring Coefficients'!$A$2:$A$33,0))*((INDEX('Scoring Coefficients'!$E$2:$E$33,MATCH($C15&amp;R$2,'Scoring Coefficients'!$A$2:$A$33,0))-ROUNDUP((IFERROR((LEFT(R15,FIND(":",R15)-1)*60)+RIGHT(R15,LEN(R15)-FIND(":",R15)),R15)*INDEX('Age Factors'!$C$2:$AJ$24,MATCH(R$2,'Age Factors'!$B$2:$B$24,0),MATCH($C15&amp;IF($D15&lt;30,30,FLOOR($D15/5,1)*5),'Age Factors'!$C$1:$AJ$1,0))),2))^INDEX('Scoring Coefficients'!$F$2:$F$33,MATCH($C15&amp;R$2,'Scoring Coefficients'!$A$2:$A$33,0)))),0),0)</f>
        <v>0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5" x14ac:dyDescent="0.25">
      <c r="A16" s="22"/>
      <c r="B16" s="22"/>
      <c r="C16" s="23" t="s">
        <v>76</v>
      </c>
      <c r="D16" s="24"/>
      <c r="E16" s="25">
        <f t="shared" si="0"/>
        <v>0</v>
      </c>
      <c r="F16" s="26"/>
      <c r="G16" s="27">
        <f>IF(AND(F16&lt;&gt;0,F16&lt;&gt;"",$D16&lt;&gt;""),IFERROR(INT(INDEX('Scoring Coefficients'!$D$2:$D$33,MATCH($C16&amp;F$2,'Scoring Coefficients'!$A$2:$A$33,0))*((INDEX('Scoring Coefficients'!$E$2:$E$33,MATCH($C16&amp;F$2,'Scoring Coefficients'!$A$2:$A$33,0))-ROUNDUP((IFERROR((LEFT(F16,FIND(":",F16)-1)*60)+RIGHT(F16,LEN(F16)-FIND(":",F16)),F16)*INDEX('Age Factors'!$C$2:$AJ$24,MATCH(F$2,'Age Factors'!$B$2:$B$24,0),MATCH($C16&amp;IF($D16&lt;30,30,FLOOR($D16/5,1)*5),'Age Factors'!$C$1:$AJ$1,0))),2))^INDEX('Scoring Coefficients'!$F$2:$F$33,MATCH($C16&amp;F$2,'Scoring Coefficients'!$A$2:$A$33,0)))),0),0)</f>
        <v>0</v>
      </c>
      <c r="H16" s="28"/>
      <c r="I16" s="27">
        <f>IF(AND(H16&lt;&gt;0,H16&lt;&gt;"",$D16&lt;&gt;""),IFERROR(INT(INDEX('Scoring Coefficients'!$D$2:$D$33,MATCH($C16&amp;H$2,'Scoring Coefficients'!$A$2:$A$33,0))*(((INT((H16*100)*INDEX('Age Factors'!$C$2:$AJ$24,MATCH(H$2,'Age Factors'!$B$2:$B$24,0),MATCH($C16&amp;IF($D16&lt;30,30,FLOOR($D16/5,1)*5),'Age Factors'!$C$1:$AJ$1,0))))-INDEX('Scoring Coefficients'!$E$2:$E$33,MATCH($C16&amp;H$2,'Scoring Coefficients'!$A$2:$A$33,0)))^INDEX('Scoring Coefficients'!$F$2:$F$33,MATCH($C16&amp;H$2,'Scoring Coefficients'!$A$2:$A$33,0)))),0),0)</f>
        <v>0</v>
      </c>
      <c r="J16" s="28"/>
      <c r="K16" s="27">
        <f>IF(AND(J16&lt;&gt;0,J16&lt;&gt;"",$D16&lt;&gt;""),IFERROR(INT(INDEX('Scoring Coefficients'!$D$2:$D$33,MATCH($C16&amp;J$2,'Scoring Coefficients'!$A$2:$A$33,0))*((ROUNDDOWN((J16*INDEX('Age Factors'!$C$2:$AJ$24,MATCH(J$2,'Age Factors'!$B$2:$B$24,0),MATCH($C16&amp;IF($D16&lt;30,30,FLOOR($D16/5,1)*5),'Age Factors'!$C$1:$AJ$1,0))),2)-INDEX('Scoring Coefficients'!$E$2:$E$33,MATCH($C16&amp;J$2,'Scoring Coefficients'!$A$2:$A$33,0)))^INDEX('Scoring Coefficients'!$F$2:$F$33,MATCH($C16&amp;J$2,'Scoring Coefficients'!$A$2:$A$33,0)))),0),0)</f>
        <v>0</v>
      </c>
      <c r="L16" s="28"/>
      <c r="M16" s="27">
        <f>IF(AND(L16&lt;&gt;0,L16&lt;&gt;"",$D16&lt;&gt;""),IFERROR(INT(INDEX('Scoring Coefficients'!$D$2:$D$33,MATCH($C16&amp;L$2,'Scoring Coefficients'!$A$2:$A$33,0))*(((INT((L16*100)*INDEX('Age Factors'!$C$2:$AJ$24,MATCH(L$2,'Age Factors'!$B$2:$B$24,0),MATCH($C16&amp;IF($D16&lt;30,30,FLOOR($D16/5,1)*5),'Age Factors'!$C$1:$AJ$1,0))))-INDEX('Scoring Coefficients'!$E$2:$E$33,MATCH($C16&amp;L$2,'Scoring Coefficients'!$A$2:$A$33,0)))^INDEX('Scoring Coefficients'!$F$2:$F$33,MATCH($C16&amp;L$2,'Scoring Coefficients'!$A$2:$A$33,0)))),0),0)</f>
        <v>0</v>
      </c>
      <c r="N16" s="28"/>
      <c r="O16" s="27">
        <f>IF(AND(N16&lt;&gt;0,N16&lt;&gt;"",$D16&lt;&gt;""),IFERROR(INT(INDEX('Scoring Coefficients'!$D$2:$D$33,MATCH($C16&amp;N$2,'Scoring Coefficients'!$A$2:$A$33,0))*((INDEX('Scoring Coefficients'!$E$2:$E$33,MATCH($C16&amp;N$2,'Scoring Coefficients'!$A$2:$A$33,0))-ROUNDUP((IFERROR((LEFT(N16,FIND(":",N16)-1)*60)+RIGHT(N16,LEN(N16)-FIND(":",N16)),N16)*INDEX('Age Factors'!$C$2:$AJ$24,MATCH(N$2,'Age Factors'!$B$2:$B$24,0),MATCH($C16&amp;IF($D16&lt;30,30,FLOOR($D16/5,1)*5),'Age Factors'!$C$1:$AJ$1,0))),2))^INDEX('Scoring Coefficients'!$F$2:$F$33,MATCH($C16&amp;N$2,'Scoring Coefficients'!$A$2:$A$33,0)))),0),0)</f>
        <v>0</v>
      </c>
      <c r="P16" s="28"/>
      <c r="Q16" s="27">
        <f>IF(AND(P16&lt;&gt;0,P16&lt;&gt;"",$D16&lt;&gt;""),IFERROR(INT(INDEX('Scoring Coefficients'!$D$2:$D$33,MATCH($C16&amp;P$2,'Scoring Coefficients'!$A$2:$A$33,0))*(((INT((P16*100)*INDEX('Age Factors'!$C$2:$AJ$24,MATCH(P$2,'Age Factors'!$B$2:$B$24,0),MATCH($C16&amp;IF($D16&lt;30,30,FLOOR($D16/5,1)*5),'Age Factors'!$C$1:$AJ$1,0))))-INDEX('Scoring Coefficients'!$E$2:$E$33,MATCH($C16&amp;P$2,'Scoring Coefficients'!$A$2:$A$33,0)))^INDEX('Scoring Coefficients'!$F$2:$F$33,MATCH($C16&amp;P$2,'Scoring Coefficients'!$A$2:$A$33,0)))),0),0)</f>
        <v>0</v>
      </c>
      <c r="R16" s="29"/>
      <c r="S16" s="27">
        <f>IF(AND(R16&lt;&gt;0,R16&lt;&gt;"",$D16&lt;&gt;""),IFERROR(INT(INDEX('Scoring Coefficients'!$D$2:$D$33,MATCH($C16&amp;R$2,'Scoring Coefficients'!$A$2:$A$33,0))*((INDEX('Scoring Coefficients'!$E$2:$E$33,MATCH($C16&amp;R$2,'Scoring Coefficients'!$A$2:$A$33,0))-ROUNDUP((IFERROR((LEFT(R16,FIND(":",R16)-1)*60)+RIGHT(R16,LEN(R16)-FIND(":",R16)),R16)*INDEX('Age Factors'!$C$2:$AJ$24,MATCH(R$2,'Age Factors'!$B$2:$B$24,0),MATCH($C16&amp;IF($D16&lt;30,30,FLOOR($D16/5,1)*5),'Age Factors'!$C$1:$AJ$1,0))),2))^INDEX('Scoring Coefficients'!$F$2:$F$33,MATCH($C16&amp;R$2,'Scoring Coefficients'!$A$2:$A$33,0)))),0),0)</f>
        <v>0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5" x14ac:dyDescent="0.25">
      <c r="A17" s="22"/>
      <c r="B17" s="22"/>
      <c r="C17" s="23" t="s">
        <v>76</v>
      </c>
      <c r="D17" s="24"/>
      <c r="E17" s="25">
        <f t="shared" si="0"/>
        <v>0</v>
      </c>
      <c r="F17" s="26"/>
      <c r="G17" s="2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2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27">
        <f>IF(AND(J17&lt;&gt;0,J17&lt;&gt;"",$D17&lt;&gt;""),IFERROR(INT(INDEX('Scoring Coefficients'!$D$2:$D$33,MATCH($C17&amp;J$2,'Scoring Coefficients'!$A$2:$A$33,0))*((ROUNDDOWN((J17*INDEX('Age Factors'!$C$2:$AJ$24,MATCH(J$2,'Age Factors'!$B$2:$B$24,0),MATCH($C17&amp;IF($D17&lt;30,30,FLOOR($D17/5,1)*5),'Age Factors'!$C$1:$AJ$1,0))),2)-INDEX('Scoring Coefficients'!$E$2:$E$33,MATCH($C17&amp;J$2,'Scoring Coefficients'!$A$2:$A$33,0)))^INDEX('Scoring Coefficients'!$F$2:$F$33,MATCH($C17&amp;J$2,'Scoring Coefficients'!$A$2:$A$33,0)))),0),0)</f>
        <v>0</v>
      </c>
      <c r="L17" s="28"/>
      <c r="M17" s="27">
        <f>IF(AND(L17&lt;&gt;0,L17&lt;&gt;"",$D17&lt;&gt;""),IFERROR(INT(INDEX('Scoring Coefficients'!$D$2:$D$33,MATCH($C17&amp;L$2,'Scoring Coefficients'!$A$2:$A$33,0))*(((INT((L17*100)*INDEX('Age Factors'!$C$2:$AJ$24,MATCH(L$2,'Age Factors'!$B$2:$B$24,0),MATCH($C17&amp;IF($D17&lt;30,30,FLOOR($D17/5,1)*5),'Age Factors'!$C$1:$AJ$1,0))))-INDEX('Scoring Coefficients'!$E$2:$E$33,MATCH($C17&amp;L$2,'Scoring Coefficients'!$A$2:$A$33,0)))^INDEX('Scoring Coefficients'!$F$2:$F$33,MATCH($C17&amp;L$2,'Scoring Coefficients'!$A$2:$A$33,0)))),0),0)</f>
        <v>0</v>
      </c>
      <c r="N17" s="28"/>
      <c r="O17" s="2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8"/>
      <c r="Q17" s="27">
        <f>IF(AND(P17&lt;&gt;0,P17&lt;&gt;"",$D17&lt;&gt;""),IFERROR(INT(INDEX('Scoring Coefficients'!$D$2:$D$33,MATCH($C17&amp;P$2,'Scoring Coefficients'!$A$2:$A$33,0))*(((INT((P17*100)*INDEX('Age Factors'!$C$2:$AJ$24,MATCH(P$2,'Age Factors'!$B$2:$B$24,0),MATCH($C17&amp;IF($D17&lt;30,30,FLOOR($D17/5,1)*5),'Age Factors'!$C$1:$AJ$1,0))))-INDEX('Scoring Coefficients'!$E$2:$E$33,MATCH($C17&amp;P$2,'Scoring Coefficients'!$A$2:$A$33,0)))^INDEX('Scoring Coefficients'!$F$2:$F$33,MATCH($C17&amp;P$2,'Scoring Coefficients'!$A$2:$A$33,0)))),0),0)</f>
        <v>0</v>
      </c>
      <c r="R17" s="29"/>
      <c r="S17" s="27">
        <f>IF(AND(R17&lt;&gt;0,R17&lt;&gt;"",$D17&lt;&gt;""),IFERROR(INT(INDEX('Scoring Coefficients'!$D$2:$D$33,MATCH($C17&amp;R$2,'Scoring Coefficients'!$A$2:$A$33,0))*((INDEX('Scoring Coefficients'!$E$2:$E$33,MATCH($C17&amp;R$2,'Scoring Coefficients'!$A$2:$A$33,0))-ROUNDUP((IFERROR((LEFT(R17,FIND(":",R17)-1)*60)+RIGHT(R17,LEN(R17)-FIND(":",R17)),R17)*INDEX('Age Factors'!$C$2:$AJ$24,MATCH(R$2,'Age Factors'!$B$2:$B$24,0),MATCH($C17&amp;IF($D17&lt;30,30,FLOOR($D17/5,1)*5),'Age Factors'!$C$1:$AJ$1,0))),2))^INDEX('Scoring Coefficients'!$F$2:$F$33,MATCH($C17&amp;R$2,'Scoring Coefficients'!$A$2:$A$33,0)))),0),0)</f>
        <v>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5" x14ac:dyDescent="0.25">
      <c r="A18" s="22"/>
      <c r="B18" s="22"/>
      <c r="C18" s="23" t="s">
        <v>76</v>
      </c>
      <c r="D18" s="24"/>
      <c r="E18" s="25">
        <f t="shared" si="0"/>
        <v>0</v>
      </c>
      <c r="F18" s="26"/>
      <c r="G18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H18" s="28"/>
      <c r="I18" s="27">
        <f>IF(AND(H18&lt;&gt;0,H18&lt;&gt;"",$D18&lt;&gt;""),IFERROR(INT(INDEX('Scoring Coefficients'!$D$2:$D$33,MATCH($C18&amp;H$2,'Scoring Coefficients'!$A$2:$A$33,0))*(((INT((H18*100)*INDEX('Age Factors'!$C$2:$AJ$24,MATCH(H$2,'Age Factors'!$B$2:$B$24,0),MATCH($C18&amp;IF($D18&lt;30,30,FLOOR($D18/5,1)*5),'Age Factors'!$C$1:$AJ$1,0))))-INDEX('Scoring Coefficients'!$E$2:$E$33,MATCH($C18&amp;H$2,'Scoring Coefficients'!$A$2:$A$33,0)))^INDEX('Scoring Coefficients'!$F$2:$F$33,MATCH($C18&amp;H$2,'Scoring Coefficients'!$A$2:$A$33,0)))),0),0)</f>
        <v>0</v>
      </c>
      <c r="J18" s="28"/>
      <c r="K18" s="27">
        <f>IF(AND(J18&lt;&gt;0,J18&lt;&gt;"",$D18&lt;&gt;""),IFERROR(INT(INDEX('Scoring Coefficients'!$D$2:$D$33,MATCH($C18&amp;J$2,'Scoring Coefficients'!$A$2:$A$33,0))*((ROUNDDOWN((J18*INDEX('Age Factors'!$C$2:$AJ$24,MATCH(J$2,'Age Factors'!$B$2:$B$24,0),MATCH($C18&amp;IF($D18&lt;30,30,FLOOR($D18/5,1)*5),'Age Factors'!$C$1:$AJ$1,0))),2)-INDEX('Scoring Coefficients'!$E$2:$E$33,MATCH($C18&amp;J$2,'Scoring Coefficients'!$A$2:$A$33,0)))^INDEX('Scoring Coefficients'!$F$2:$F$33,MATCH($C18&amp;J$2,'Scoring Coefficients'!$A$2:$A$33,0)))),0),0)</f>
        <v>0</v>
      </c>
      <c r="L18" s="28"/>
      <c r="M18" s="27">
        <f>IF(AND(L18&lt;&gt;0,L18&lt;&gt;"",$D18&lt;&gt;""),IFERROR(INT(INDEX('Scoring Coefficients'!$D$2:$D$33,MATCH($C18&amp;L$2,'Scoring Coefficients'!$A$2:$A$33,0))*(((INT((L18*100)*INDEX('Age Factors'!$C$2:$AJ$24,MATCH(L$2,'Age Factors'!$B$2:$B$24,0),MATCH($C18&amp;IF($D18&lt;30,30,FLOOR($D18/5,1)*5),'Age Factors'!$C$1:$AJ$1,0))))-INDEX('Scoring Coefficients'!$E$2:$E$33,MATCH($C18&amp;L$2,'Scoring Coefficients'!$A$2:$A$33,0)))^INDEX('Scoring Coefficients'!$F$2:$F$33,MATCH($C18&amp;L$2,'Scoring Coefficients'!$A$2:$A$33,0)))),0),0)</f>
        <v>0</v>
      </c>
      <c r="N18" s="28"/>
      <c r="O18" s="27">
        <f>IF(AND(N18&lt;&gt;0,N18&lt;&gt;"",$D18&lt;&gt;""),IFERROR(INT(INDEX('Scoring Coefficients'!$D$2:$D$33,MATCH($C18&amp;N$2,'Scoring Coefficients'!$A$2:$A$33,0))*((INDEX('Scoring Coefficients'!$E$2:$E$33,MATCH($C18&amp;N$2,'Scoring Coefficients'!$A$2:$A$33,0))-ROUNDUP((IFERROR((LEFT(N18,FIND(":",N18)-1)*60)+RIGHT(N18,LEN(N18)-FIND(":",N18)),N18)*INDEX('Age Factors'!$C$2:$AJ$24,MATCH(N$2,'Age Factors'!$B$2:$B$24,0),MATCH($C18&amp;IF($D18&lt;30,30,FLOOR($D18/5,1)*5),'Age Factors'!$C$1:$AJ$1,0))),2))^INDEX('Scoring Coefficients'!$F$2:$F$33,MATCH($C18&amp;N$2,'Scoring Coefficients'!$A$2:$A$33,0)))),0),0)</f>
        <v>0</v>
      </c>
      <c r="P18" s="28"/>
      <c r="Q18" s="27">
        <f>IF(AND(P18&lt;&gt;0,P18&lt;&gt;"",$D18&lt;&gt;""),IFERROR(INT(INDEX('Scoring Coefficients'!$D$2:$D$33,MATCH($C18&amp;P$2,'Scoring Coefficients'!$A$2:$A$33,0))*(((INT((P18*100)*INDEX('Age Factors'!$C$2:$AJ$24,MATCH(P$2,'Age Factors'!$B$2:$B$24,0),MATCH($C18&amp;IF($D18&lt;30,30,FLOOR($D18/5,1)*5),'Age Factors'!$C$1:$AJ$1,0))))-INDEX('Scoring Coefficients'!$E$2:$E$33,MATCH($C18&amp;P$2,'Scoring Coefficients'!$A$2:$A$33,0)))^INDEX('Scoring Coefficients'!$F$2:$F$33,MATCH($C18&amp;P$2,'Scoring Coefficients'!$A$2:$A$33,0)))),0),0)</f>
        <v>0</v>
      </c>
      <c r="R18" s="29"/>
      <c r="S18" s="27">
        <f>IF(AND(R18&lt;&gt;0,R18&lt;&gt;"",$D18&lt;&gt;""),IFERROR(INT(INDEX('Scoring Coefficients'!$D$2:$D$33,MATCH($C18&amp;R$2,'Scoring Coefficients'!$A$2:$A$33,0))*((INDEX('Scoring Coefficients'!$E$2:$E$33,MATCH($C18&amp;R$2,'Scoring Coefficients'!$A$2:$A$33,0))-ROUNDUP((IFERROR((LEFT(R18,FIND(":",R18)-1)*60)+RIGHT(R18,LEN(R18)-FIND(":",R18)),R18)*INDEX('Age Factors'!$C$2:$AJ$24,MATCH(R$2,'Age Factors'!$B$2:$B$24,0),MATCH($C18&amp;IF($D18&lt;30,30,FLOOR($D18/5,1)*5),'Age Factors'!$C$1:$AJ$1,0))),2))^INDEX('Scoring Coefficients'!$F$2:$F$33,MATCH($C18&amp;R$2,'Scoring Coefficients'!$A$2:$A$33,0)))),0),0)</f>
        <v>0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5" x14ac:dyDescent="0.25">
      <c r="A19" s="22"/>
      <c r="B19" s="22"/>
      <c r="C19" s="23" t="s">
        <v>76</v>
      </c>
      <c r="D19" s="24"/>
      <c r="E19" s="25">
        <f t="shared" si="0"/>
        <v>0</v>
      </c>
      <c r="F19" s="26"/>
      <c r="G19" s="2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2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27">
        <f>IF(AND(J19&lt;&gt;0,J19&lt;&gt;"",$D19&lt;&gt;""),IFERROR(INT(INDEX('Scoring Coefficients'!$D$2:$D$33,MATCH($C19&amp;J$2,'Scoring Coefficients'!$A$2:$A$33,0))*((ROUNDDOWN((J19*INDEX('Age Factors'!$C$2:$AJ$24,MATCH(J$2,'Age Factors'!$B$2:$B$24,0),MATCH($C19&amp;IF($D19&lt;30,30,FLOOR($D19/5,1)*5),'Age Factors'!$C$1:$AJ$1,0))),2)-INDEX('Scoring Coefficients'!$E$2:$E$33,MATCH($C19&amp;J$2,'Scoring Coefficients'!$A$2:$A$33,0)))^INDEX('Scoring Coefficients'!$F$2:$F$33,MATCH($C19&amp;J$2,'Scoring Coefficients'!$A$2:$A$33,0)))),0),0)</f>
        <v>0</v>
      </c>
      <c r="L19" s="28"/>
      <c r="M19" s="27">
        <f>IF(AND(L19&lt;&gt;0,L19&lt;&gt;"",$D19&lt;&gt;""),IFERROR(INT(INDEX('Scoring Coefficients'!$D$2:$D$33,MATCH($C19&amp;L$2,'Scoring Coefficients'!$A$2:$A$33,0))*(((INT((L19*100)*INDEX('Age Factors'!$C$2:$AJ$24,MATCH(L$2,'Age Factors'!$B$2:$B$24,0),MATCH($C19&amp;IF($D19&lt;30,30,FLOOR($D19/5,1)*5),'Age Factors'!$C$1:$AJ$1,0))))-INDEX('Scoring Coefficients'!$E$2:$E$33,MATCH($C19&amp;L$2,'Scoring Coefficients'!$A$2:$A$33,0)))^INDEX('Scoring Coefficients'!$F$2:$F$33,MATCH($C19&amp;L$2,'Scoring Coefficients'!$A$2:$A$33,0)))),0),0)</f>
        <v>0</v>
      </c>
      <c r="N19" s="28"/>
      <c r="O19" s="2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8"/>
      <c r="Q19" s="27">
        <f>IF(AND(P19&lt;&gt;0,P19&lt;&gt;"",$D19&lt;&gt;""),IFERROR(INT(INDEX('Scoring Coefficients'!$D$2:$D$33,MATCH($C19&amp;P$2,'Scoring Coefficients'!$A$2:$A$33,0))*(((INT((P19*100)*INDEX('Age Factors'!$C$2:$AJ$24,MATCH(P$2,'Age Factors'!$B$2:$B$24,0),MATCH($C19&amp;IF($D19&lt;30,30,FLOOR($D19/5,1)*5),'Age Factors'!$C$1:$AJ$1,0))))-INDEX('Scoring Coefficients'!$E$2:$E$33,MATCH($C19&amp;P$2,'Scoring Coefficients'!$A$2:$A$33,0)))^INDEX('Scoring Coefficients'!$F$2:$F$33,MATCH($C19&amp;P$2,'Scoring Coefficients'!$A$2:$A$33,0)))),0),0)</f>
        <v>0</v>
      </c>
      <c r="R19" s="29"/>
      <c r="S19" s="27">
        <f>IF(AND(R19&lt;&gt;0,R19&lt;&gt;"",$D19&lt;&gt;""),IFERROR(INT(INDEX('Scoring Coefficients'!$D$2:$D$33,MATCH($C19&amp;R$2,'Scoring Coefficients'!$A$2:$A$33,0))*((INDEX('Scoring Coefficients'!$E$2:$E$33,MATCH($C19&amp;R$2,'Scoring Coefficients'!$A$2:$A$33,0))-ROUNDUP((IFERROR((LEFT(R19,FIND(":",R19)-1)*60)+RIGHT(R19,LEN(R19)-FIND(":",R19)),R19)*INDEX('Age Factors'!$C$2:$AJ$24,MATCH(R$2,'Age Factors'!$B$2:$B$24,0),MATCH($C19&amp;IF($D19&lt;30,30,FLOOR($D19/5,1)*5),'Age Factors'!$C$1:$AJ$1,0))),2))^INDEX('Scoring Coefficients'!$F$2:$F$33,MATCH($C19&amp;R$2,'Scoring Coefficients'!$A$2:$A$33,0)))),0),0)</f>
        <v>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5" x14ac:dyDescent="0.25">
      <c r="A20" s="22"/>
      <c r="B20" s="22"/>
      <c r="C20" s="23" t="s">
        <v>76</v>
      </c>
      <c r="D20" s="24"/>
      <c r="E20" s="25">
        <f t="shared" si="0"/>
        <v>0</v>
      </c>
      <c r="F20" s="26"/>
      <c r="G20" s="27">
        <f>IF(AND(F20&lt;&gt;0,F20&lt;&gt;"",$D20&lt;&gt;""),IFERROR(INT(INDEX('Scoring Coefficients'!$D$2:$D$33,MATCH($C20&amp;F$2,'Scoring Coefficients'!$A$2:$A$33,0))*((INDEX('Scoring Coefficients'!$E$2:$E$33,MATCH($C20&amp;F$2,'Scoring Coefficients'!$A$2:$A$33,0))-ROUNDUP((IFERROR((LEFT(F20,FIND(":",F20)-1)*60)+RIGHT(F20,LEN(F20)-FIND(":",F20)),F20)*INDEX('Age Factors'!$C$2:$AJ$24,MATCH(F$2,'Age Factors'!$B$2:$B$24,0),MATCH($C20&amp;IF($D20&lt;30,30,FLOOR($D20/5,1)*5),'Age Factors'!$C$1:$AJ$1,0))),2))^INDEX('Scoring Coefficients'!$F$2:$F$33,MATCH($C20&amp;F$2,'Scoring Coefficients'!$A$2:$A$33,0)))),0),0)</f>
        <v>0</v>
      </c>
      <c r="H20" s="28"/>
      <c r="I20" s="27">
        <f>IF(AND(H20&lt;&gt;0,H20&lt;&gt;"",$D20&lt;&gt;""),IFERROR(INT(INDEX('Scoring Coefficients'!$D$2:$D$33,MATCH($C20&amp;H$2,'Scoring Coefficients'!$A$2:$A$33,0))*(((INT((H20*100)*INDEX('Age Factors'!$C$2:$AJ$24,MATCH(H$2,'Age Factors'!$B$2:$B$24,0),MATCH($C20&amp;IF($D20&lt;30,30,FLOOR($D20/5,1)*5),'Age Factors'!$C$1:$AJ$1,0))))-INDEX('Scoring Coefficients'!$E$2:$E$33,MATCH($C20&amp;H$2,'Scoring Coefficients'!$A$2:$A$33,0)))^INDEX('Scoring Coefficients'!$F$2:$F$33,MATCH($C20&amp;H$2,'Scoring Coefficients'!$A$2:$A$33,0)))),0),0)</f>
        <v>0</v>
      </c>
      <c r="J20" s="28"/>
      <c r="K20" s="27">
        <f>IF(AND(J20&lt;&gt;0,J20&lt;&gt;"",$D20&lt;&gt;""),IFERROR(INT(INDEX('Scoring Coefficients'!$D$2:$D$33,MATCH($C20&amp;J$2,'Scoring Coefficients'!$A$2:$A$33,0))*((ROUNDDOWN((J20*INDEX('Age Factors'!$C$2:$AJ$24,MATCH(J$2,'Age Factors'!$B$2:$B$24,0),MATCH($C20&amp;IF($D20&lt;30,30,FLOOR($D20/5,1)*5),'Age Factors'!$C$1:$AJ$1,0))),2)-INDEX('Scoring Coefficients'!$E$2:$E$33,MATCH($C20&amp;J$2,'Scoring Coefficients'!$A$2:$A$33,0)))^INDEX('Scoring Coefficients'!$F$2:$F$33,MATCH($C20&amp;J$2,'Scoring Coefficients'!$A$2:$A$33,0)))),0),0)</f>
        <v>0</v>
      </c>
      <c r="L20" s="28"/>
      <c r="M20" s="27">
        <f>IF(AND(L20&lt;&gt;0,L20&lt;&gt;"",$D20&lt;&gt;""),IFERROR(INT(INDEX('Scoring Coefficients'!$D$2:$D$33,MATCH($C20&amp;L$2,'Scoring Coefficients'!$A$2:$A$33,0))*(((INT((L20*100)*INDEX('Age Factors'!$C$2:$AJ$24,MATCH(L$2,'Age Factors'!$B$2:$B$24,0),MATCH($C20&amp;IF($D20&lt;30,30,FLOOR($D20/5,1)*5),'Age Factors'!$C$1:$AJ$1,0))))-INDEX('Scoring Coefficients'!$E$2:$E$33,MATCH($C20&amp;L$2,'Scoring Coefficients'!$A$2:$A$33,0)))^INDEX('Scoring Coefficients'!$F$2:$F$33,MATCH($C20&amp;L$2,'Scoring Coefficients'!$A$2:$A$33,0)))),0),0)</f>
        <v>0</v>
      </c>
      <c r="N20" s="28"/>
      <c r="O20" s="27">
        <f>IF(AND(N20&lt;&gt;0,N20&lt;&gt;"",$D20&lt;&gt;""),IFERROR(INT(INDEX('Scoring Coefficients'!$D$2:$D$33,MATCH($C20&amp;N$2,'Scoring Coefficients'!$A$2:$A$33,0))*((INDEX('Scoring Coefficients'!$E$2:$E$33,MATCH($C20&amp;N$2,'Scoring Coefficients'!$A$2:$A$33,0))-ROUNDUP((IFERROR((LEFT(N20,FIND(":",N20)-1)*60)+RIGHT(N20,LEN(N20)-FIND(":",N20)),N20)*INDEX('Age Factors'!$C$2:$AJ$24,MATCH(N$2,'Age Factors'!$B$2:$B$24,0),MATCH($C20&amp;IF($D20&lt;30,30,FLOOR($D20/5,1)*5),'Age Factors'!$C$1:$AJ$1,0))),2))^INDEX('Scoring Coefficients'!$F$2:$F$33,MATCH($C20&amp;N$2,'Scoring Coefficients'!$A$2:$A$33,0)))),0),0)</f>
        <v>0</v>
      </c>
      <c r="P20" s="28"/>
      <c r="Q20" s="27">
        <f>IF(AND(P20&lt;&gt;0,P20&lt;&gt;"",$D20&lt;&gt;""),IFERROR(INT(INDEX('Scoring Coefficients'!$D$2:$D$33,MATCH($C20&amp;P$2,'Scoring Coefficients'!$A$2:$A$33,0))*(((INT((P20*100)*INDEX('Age Factors'!$C$2:$AJ$24,MATCH(P$2,'Age Factors'!$B$2:$B$24,0),MATCH($C20&amp;IF($D20&lt;30,30,FLOOR($D20/5,1)*5),'Age Factors'!$C$1:$AJ$1,0))))-INDEX('Scoring Coefficients'!$E$2:$E$33,MATCH($C20&amp;P$2,'Scoring Coefficients'!$A$2:$A$33,0)))^INDEX('Scoring Coefficients'!$F$2:$F$33,MATCH($C20&amp;P$2,'Scoring Coefficients'!$A$2:$A$33,0)))),0),0)</f>
        <v>0</v>
      </c>
      <c r="R20" s="29"/>
      <c r="S20" s="27">
        <f>IF(AND(R20&lt;&gt;0,R20&lt;&gt;"",$D20&lt;&gt;""),IFERROR(INT(INDEX('Scoring Coefficients'!$D$2:$D$33,MATCH($C20&amp;R$2,'Scoring Coefficients'!$A$2:$A$33,0))*((INDEX('Scoring Coefficients'!$E$2:$E$33,MATCH($C20&amp;R$2,'Scoring Coefficients'!$A$2:$A$33,0))-ROUNDUP((IFERROR((LEFT(R20,FIND(":",R20)-1)*60)+RIGHT(R20,LEN(R20)-FIND(":",R20)),R20)*INDEX('Age Factors'!$C$2:$AJ$24,MATCH(R$2,'Age Factors'!$B$2:$B$24,0),MATCH($C20&amp;IF($D20&lt;30,30,FLOOR($D20/5,1)*5),'Age Factors'!$C$1:$AJ$1,0))),2))^INDEX('Scoring Coefficients'!$F$2:$F$33,MATCH($C20&amp;R$2,'Scoring Coefficients'!$A$2:$A$33,0)))),0),0)</f>
        <v>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5" x14ac:dyDescent="0.25">
      <c r="A21" s="22"/>
      <c r="B21" s="22"/>
      <c r="C21" s="23" t="s">
        <v>76</v>
      </c>
      <c r="D21" s="24"/>
      <c r="E21" s="25">
        <f t="shared" si="0"/>
        <v>0</v>
      </c>
      <c r="F21" s="26"/>
      <c r="G21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2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27">
        <f>IF(AND(J21&lt;&gt;0,J21&lt;&gt;"",$D21&lt;&gt;""),IFERROR(INT(INDEX('Scoring Coefficients'!$D$2:$D$33,MATCH($C21&amp;J$2,'Scoring Coefficients'!$A$2:$A$33,0))*((ROUNDDOWN((J21*INDEX('Age Factors'!$C$2:$AJ$24,MATCH(J$2,'Age Factors'!$B$2:$B$24,0),MATCH($C21&amp;IF($D21&lt;30,30,FLOOR($D21/5,1)*5),'Age Factors'!$C$1:$AJ$1,0))),2)-INDEX('Scoring Coefficients'!$E$2:$E$33,MATCH($C21&amp;J$2,'Scoring Coefficients'!$A$2:$A$33,0)))^INDEX('Scoring Coefficients'!$F$2:$F$33,MATCH($C21&amp;J$2,'Scoring Coefficients'!$A$2:$A$33,0)))),0),0)</f>
        <v>0</v>
      </c>
      <c r="L21" s="28"/>
      <c r="M21" s="27">
        <f>IF(AND(L21&lt;&gt;0,L21&lt;&gt;"",$D21&lt;&gt;""),IFERROR(INT(INDEX('Scoring Coefficients'!$D$2:$D$33,MATCH($C21&amp;L$2,'Scoring Coefficients'!$A$2:$A$33,0))*(((INT((L21*100)*INDEX('Age Factors'!$C$2:$AJ$24,MATCH(L$2,'Age Factors'!$B$2:$B$24,0),MATCH($C21&amp;IF($D21&lt;30,30,FLOOR($D21/5,1)*5),'Age Factors'!$C$1:$AJ$1,0))))-INDEX('Scoring Coefficients'!$E$2:$E$33,MATCH($C21&amp;L$2,'Scoring Coefficients'!$A$2:$A$33,0)))^INDEX('Scoring Coefficients'!$F$2:$F$33,MATCH($C21&amp;L$2,'Scoring Coefficients'!$A$2:$A$33,0)))),0),0)</f>
        <v>0</v>
      </c>
      <c r="N21" s="28"/>
      <c r="O21" s="2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8"/>
      <c r="Q21" s="27">
        <f>IF(AND(P21&lt;&gt;0,P21&lt;&gt;"",$D21&lt;&gt;""),IFERROR(INT(INDEX('Scoring Coefficients'!$D$2:$D$33,MATCH($C21&amp;P$2,'Scoring Coefficients'!$A$2:$A$33,0))*(((INT((P21*100)*INDEX('Age Factors'!$C$2:$AJ$24,MATCH(P$2,'Age Factors'!$B$2:$B$24,0),MATCH($C21&amp;IF($D21&lt;30,30,FLOOR($D21/5,1)*5),'Age Factors'!$C$1:$AJ$1,0))))-INDEX('Scoring Coefficients'!$E$2:$E$33,MATCH($C21&amp;P$2,'Scoring Coefficients'!$A$2:$A$33,0)))^INDEX('Scoring Coefficients'!$F$2:$F$33,MATCH($C21&amp;P$2,'Scoring Coefficients'!$A$2:$A$33,0)))),0),0)</f>
        <v>0</v>
      </c>
      <c r="R21" s="29"/>
      <c r="S21" s="27">
        <f>IF(AND(R21&lt;&gt;0,R21&lt;&gt;"",$D21&lt;&gt;""),IFERROR(INT(INDEX('Scoring Coefficients'!$D$2:$D$33,MATCH($C21&amp;R$2,'Scoring Coefficients'!$A$2:$A$33,0))*((INDEX('Scoring Coefficients'!$E$2:$E$33,MATCH($C21&amp;R$2,'Scoring Coefficients'!$A$2:$A$33,0))-ROUNDUP((IFERROR((LEFT(R21,FIND(":",R21)-1)*60)+RIGHT(R21,LEN(R21)-FIND(":",R21)),R21)*INDEX('Age Factors'!$C$2:$AJ$24,MATCH(R$2,'Age Factors'!$B$2:$B$24,0),MATCH($C21&amp;IF($D21&lt;30,30,FLOOR($D21/5,1)*5),'Age Factors'!$C$1:$AJ$1,0))),2))^INDEX('Scoring Coefficients'!$F$2:$F$33,MATCH($C21&amp;R$2,'Scoring Coefficients'!$A$2:$A$33,0)))),0),0)</f>
        <v>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5" x14ac:dyDescent="0.25">
      <c r="A22" s="22"/>
      <c r="B22" s="22"/>
      <c r="C22" s="23" t="s">
        <v>76</v>
      </c>
      <c r="D22" s="24"/>
      <c r="E22" s="25">
        <f t="shared" si="0"/>
        <v>0</v>
      </c>
      <c r="F22" s="26"/>
      <c r="G22" s="27">
        <f>IF(AND(F22&lt;&gt;0,F22&lt;&gt;"",$D22&lt;&gt;""),IFERROR(INT(INDEX('Scoring Coefficients'!$D$2:$D$33,MATCH($C22&amp;F$2,'Scoring Coefficients'!$A$2:$A$33,0))*((INDEX('Scoring Coefficients'!$E$2:$E$33,MATCH($C22&amp;F$2,'Scoring Coefficients'!$A$2:$A$33,0))-ROUNDUP((IFERROR((LEFT(F22,FIND(":",F22)-1)*60)+RIGHT(F22,LEN(F22)-FIND(":",F22)),F22)*INDEX('Age Factors'!$C$2:$AJ$24,MATCH(F$2,'Age Factors'!$B$2:$B$24,0),MATCH($C22&amp;IF($D22&lt;30,30,FLOOR($D22/5,1)*5),'Age Factors'!$C$1:$AJ$1,0))),2))^INDEX('Scoring Coefficients'!$F$2:$F$33,MATCH($C22&amp;F$2,'Scoring Coefficients'!$A$2:$A$33,0)))),0),0)</f>
        <v>0</v>
      </c>
      <c r="H22" s="28"/>
      <c r="I22" s="27">
        <f>IF(AND(H22&lt;&gt;0,H22&lt;&gt;"",$D22&lt;&gt;""),IFERROR(INT(INDEX('Scoring Coefficients'!$D$2:$D$33,MATCH($C22&amp;H$2,'Scoring Coefficients'!$A$2:$A$33,0))*(((INT((H22*100)*INDEX('Age Factors'!$C$2:$AJ$24,MATCH(H$2,'Age Factors'!$B$2:$B$24,0),MATCH($C22&amp;IF($D22&lt;30,30,FLOOR($D22/5,1)*5),'Age Factors'!$C$1:$AJ$1,0))))-INDEX('Scoring Coefficients'!$E$2:$E$33,MATCH($C22&amp;H$2,'Scoring Coefficients'!$A$2:$A$33,0)))^INDEX('Scoring Coefficients'!$F$2:$F$33,MATCH($C22&amp;H$2,'Scoring Coefficients'!$A$2:$A$33,0)))),0),0)</f>
        <v>0</v>
      </c>
      <c r="J22" s="28"/>
      <c r="K22" s="27">
        <f>IF(AND(J22&lt;&gt;0,J22&lt;&gt;"",$D22&lt;&gt;""),IFERROR(INT(INDEX('Scoring Coefficients'!$D$2:$D$33,MATCH($C22&amp;J$2,'Scoring Coefficients'!$A$2:$A$33,0))*((ROUNDDOWN((J22*INDEX('Age Factors'!$C$2:$AJ$24,MATCH(J$2,'Age Factors'!$B$2:$B$24,0),MATCH($C22&amp;IF($D22&lt;30,30,FLOOR($D22/5,1)*5),'Age Factors'!$C$1:$AJ$1,0))),2)-INDEX('Scoring Coefficients'!$E$2:$E$33,MATCH($C22&amp;J$2,'Scoring Coefficients'!$A$2:$A$33,0)))^INDEX('Scoring Coefficients'!$F$2:$F$33,MATCH($C22&amp;J$2,'Scoring Coefficients'!$A$2:$A$33,0)))),0),0)</f>
        <v>0</v>
      </c>
      <c r="L22" s="28"/>
      <c r="M22" s="27">
        <f>IF(AND(L22&lt;&gt;0,L22&lt;&gt;"",$D22&lt;&gt;""),IFERROR(INT(INDEX('Scoring Coefficients'!$D$2:$D$33,MATCH($C22&amp;L$2,'Scoring Coefficients'!$A$2:$A$33,0))*(((INT((L22*100)*INDEX('Age Factors'!$C$2:$AJ$24,MATCH(L$2,'Age Factors'!$B$2:$B$24,0),MATCH($C22&amp;IF($D22&lt;30,30,FLOOR($D22/5,1)*5),'Age Factors'!$C$1:$AJ$1,0))))-INDEX('Scoring Coefficients'!$E$2:$E$33,MATCH($C22&amp;L$2,'Scoring Coefficients'!$A$2:$A$33,0)))^INDEX('Scoring Coefficients'!$F$2:$F$33,MATCH($C22&amp;L$2,'Scoring Coefficients'!$A$2:$A$33,0)))),0),0)</f>
        <v>0</v>
      </c>
      <c r="N22" s="28"/>
      <c r="O22" s="27">
        <f>IF(AND(N22&lt;&gt;0,N22&lt;&gt;"",$D22&lt;&gt;""),IFERROR(INT(INDEX('Scoring Coefficients'!$D$2:$D$33,MATCH($C22&amp;N$2,'Scoring Coefficients'!$A$2:$A$33,0))*((INDEX('Scoring Coefficients'!$E$2:$E$33,MATCH($C22&amp;N$2,'Scoring Coefficients'!$A$2:$A$33,0))-ROUNDUP((IFERROR((LEFT(N22,FIND(":",N22)-1)*60)+RIGHT(N22,LEN(N22)-FIND(":",N22)),N22)*INDEX('Age Factors'!$C$2:$AJ$24,MATCH(N$2,'Age Factors'!$B$2:$B$24,0),MATCH($C22&amp;IF($D22&lt;30,30,FLOOR($D22/5,1)*5),'Age Factors'!$C$1:$AJ$1,0))),2))^INDEX('Scoring Coefficients'!$F$2:$F$33,MATCH($C22&amp;N$2,'Scoring Coefficients'!$A$2:$A$33,0)))),0),0)</f>
        <v>0</v>
      </c>
      <c r="P22" s="28"/>
      <c r="Q22" s="27">
        <f>IF(AND(P22&lt;&gt;0,P22&lt;&gt;"",$D22&lt;&gt;""),IFERROR(INT(INDEX('Scoring Coefficients'!$D$2:$D$33,MATCH($C22&amp;P$2,'Scoring Coefficients'!$A$2:$A$33,0))*(((INT((P22*100)*INDEX('Age Factors'!$C$2:$AJ$24,MATCH(P$2,'Age Factors'!$B$2:$B$24,0),MATCH($C22&amp;IF($D22&lt;30,30,FLOOR($D22/5,1)*5),'Age Factors'!$C$1:$AJ$1,0))))-INDEX('Scoring Coefficients'!$E$2:$E$33,MATCH($C22&amp;P$2,'Scoring Coefficients'!$A$2:$A$33,0)))^INDEX('Scoring Coefficients'!$F$2:$F$33,MATCH($C22&amp;P$2,'Scoring Coefficients'!$A$2:$A$33,0)))),0),0)</f>
        <v>0</v>
      </c>
      <c r="R22" s="29"/>
      <c r="S22" s="27">
        <f>IF(AND(R22&lt;&gt;0,R22&lt;&gt;"",$D22&lt;&gt;""),IFERROR(INT(INDEX('Scoring Coefficients'!$D$2:$D$33,MATCH($C22&amp;R$2,'Scoring Coefficients'!$A$2:$A$33,0))*((INDEX('Scoring Coefficients'!$E$2:$E$33,MATCH($C22&amp;R$2,'Scoring Coefficients'!$A$2:$A$33,0))-ROUNDUP((IFERROR((LEFT(R22,FIND(":",R22)-1)*60)+RIGHT(R22,LEN(R22)-FIND(":",R22)),R22)*INDEX('Age Factors'!$C$2:$AJ$24,MATCH(R$2,'Age Factors'!$B$2:$B$24,0),MATCH($C22&amp;IF($D22&lt;30,30,FLOOR($D22/5,1)*5),'Age Factors'!$C$1:$AJ$1,0))),2))^INDEX('Scoring Coefficients'!$F$2:$F$33,MATCH($C22&amp;R$2,'Scoring Coefficients'!$A$2:$A$33,0)))),0),0)</f>
        <v>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5" x14ac:dyDescent="0.25">
      <c r="A23" s="22"/>
      <c r="B23" s="22"/>
      <c r="C23" s="23" t="s">
        <v>76</v>
      </c>
      <c r="D23" s="24"/>
      <c r="E23" s="25">
        <f t="shared" si="0"/>
        <v>0</v>
      </c>
      <c r="F23" s="26"/>
      <c r="G23" s="2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2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27">
        <f>IF(AND(J23&lt;&gt;0,J23&lt;&gt;"",$D23&lt;&gt;""),IFERROR(INT(INDEX('Scoring Coefficients'!$D$2:$D$33,MATCH($C23&amp;J$2,'Scoring Coefficients'!$A$2:$A$33,0))*((ROUNDDOWN((J23*INDEX('Age Factors'!$C$2:$AJ$24,MATCH(J$2,'Age Factors'!$B$2:$B$24,0),MATCH($C23&amp;IF($D23&lt;30,30,FLOOR($D23/5,1)*5),'Age Factors'!$C$1:$AJ$1,0))),2)-INDEX('Scoring Coefficients'!$E$2:$E$33,MATCH($C23&amp;J$2,'Scoring Coefficients'!$A$2:$A$33,0)))^INDEX('Scoring Coefficients'!$F$2:$F$33,MATCH($C23&amp;J$2,'Scoring Coefficients'!$A$2:$A$33,0)))),0),0)</f>
        <v>0</v>
      </c>
      <c r="L23" s="28"/>
      <c r="M23" s="27">
        <f>IF(AND(L23&lt;&gt;0,L23&lt;&gt;"",$D23&lt;&gt;""),IFERROR(INT(INDEX('Scoring Coefficients'!$D$2:$D$33,MATCH($C23&amp;L$2,'Scoring Coefficients'!$A$2:$A$33,0))*(((INT((L23*100)*INDEX('Age Factors'!$C$2:$AJ$24,MATCH(L$2,'Age Factors'!$B$2:$B$24,0),MATCH($C23&amp;IF($D23&lt;30,30,FLOOR($D23/5,1)*5),'Age Factors'!$C$1:$AJ$1,0))))-INDEX('Scoring Coefficients'!$E$2:$E$33,MATCH($C23&amp;L$2,'Scoring Coefficients'!$A$2:$A$33,0)))^INDEX('Scoring Coefficients'!$F$2:$F$33,MATCH($C23&amp;L$2,'Scoring Coefficients'!$A$2:$A$33,0)))),0),0)</f>
        <v>0</v>
      </c>
      <c r="N23" s="28"/>
      <c r="O23" s="2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8"/>
      <c r="Q23" s="27">
        <f>IF(AND(P23&lt;&gt;0,P23&lt;&gt;"",$D23&lt;&gt;""),IFERROR(INT(INDEX('Scoring Coefficients'!$D$2:$D$33,MATCH($C23&amp;P$2,'Scoring Coefficients'!$A$2:$A$33,0))*(((INT((P23*100)*INDEX('Age Factors'!$C$2:$AJ$24,MATCH(P$2,'Age Factors'!$B$2:$B$24,0),MATCH($C23&amp;IF($D23&lt;30,30,FLOOR($D23/5,1)*5),'Age Factors'!$C$1:$AJ$1,0))))-INDEX('Scoring Coefficients'!$E$2:$E$33,MATCH($C23&amp;P$2,'Scoring Coefficients'!$A$2:$A$33,0)))^INDEX('Scoring Coefficients'!$F$2:$F$33,MATCH($C23&amp;P$2,'Scoring Coefficients'!$A$2:$A$33,0)))),0),0)</f>
        <v>0</v>
      </c>
      <c r="R23" s="29"/>
      <c r="S23" s="27">
        <f>IF(AND(R23&lt;&gt;0,R23&lt;&gt;"",$D23&lt;&gt;""),IFERROR(INT(INDEX('Scoring Coefficients'!$D$2:$D$33,MATCH($C23&amp;R$2,'Scoring Coefficients'!$A$2:$A$33,0))*((INDEX('Scoring Coefficients'!$E$2:$E$33,MATCH($C23&amp;R$2,'Scoring Coefficients'!$A$2:$A$33,0))-ROUNDUP((IFERROR((LEFT(R23,FIND(":",R23)-1)*60)+RIGHT(R23,LEN(R23)-FIND(":",R23)),R23)*INDEX('Age Factors'!$C$2:$AJ$24,MATCH(R$2,'Age Factors'!$B$2:$B$24,0),MATCH($C23&amp;IF($D23&lt;30,30,FLOOR($D23/5,1)*5),'Age Factors'!$C$1:$AJ$1,0))),2))^INDEX('Scoring Coefficients'!$F$2:$F$33,MATCH($C23&amp;R$2,'Scoring Coefficients'!$A$2:$A$33,0)))),0),0)</f>
        <v>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5" x14ac:dyDescent="0.25">
      <c r="A24" s="22"/>
      <c r="B24" s="22"/>
      <c r="C24" s="23" t="s">
        <v>76</v>
      </c>
      <c r="D24" s="24"/>
      <c r="E24" s="25">
        <f t="shared" si="0"/>
        <v>0</v>
      </c>
      <c r="F24" s="26"/>
      <c r="G24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H24" s="28"/>
      <c r="I24" s="27">
        <f>IF(AND(H24&lt;&gt;0,H24&lt;&gt;"",$D24&lt;&gt;""),IFERROR(INT(INDEX('Scoring Coefficients'!$D$2:$D$33,MATCH($C24&amp;H$2,'Scoring Coefficients'!$A$2:$A$33,0))*(((INT((H24*100)*INDEX('Age Factors'!$C$2:$AJ$24,MATCH(H$2,'Age Factors'!$B$2:$B$24,0),MATCH($C24&amp;IF($D24&lt;30,30,FLOOR($D24/5,1)*5),'Age Factors'!$C$1:$AJ$1,0))))-INDEX('Scoring Coefficients'!$E$2:$E$33,MATCH($C24&amp;H$2,'Scoring Coefficients'!$A$2:$A$33,0)))^INDEX('Scoring Coefficients'!$F$2:$F$33,MATCH($C24&amp;H$2,'Scoring Coefficients'!$A$2:$A$33,0)))),0),0)</f>
        <v>0</v>
      </c>
      <c r="J24" s="28"/>
      <c r="K24" s="27">
        <f>IF(AND(J24&lt;&gt;0,J24&lt;&gt;"",$D24&lt;&gt;""),IFERROR(INT(INDEX('Scoring Coefficients'!$D$2:$D$33,MATCH($C24&amp;J$2,'Scoring Coefficients'!$A$2:$A$33,0))*((ROUNDDOWN((J24*INDEX('Age Factors'!$C$2:$AJ$24,MATCH(J$2,'Age Factors'!$B$2:$B$24,0),MATCH($C24&amp;IF($D24&lt;30,30,FLOOR($D24/5,1)*5),'Age Factors'!$C$1:$AJ$1,0))),2)-INDEX('Scoring Coefficients'!$E$2:$E$33,MATCH($C24&amp;J$2,'Scoring Coefficients'!$A$2:$A$33,0)))^INDEX('Scoring Coefficients'!$F$2:$F$33,MATCH($C24&amp;J$2,'Scoring Coefficients'!$A$2:$A$33,0)))),0),0)</f>
        <v>0</v>
      </c>
      <c r="L24" s="28"/>
      <c r="M24" s="27">
        <f>IF(AND(L24&lt;&gt;0,L24&lt;&gt;"",$D24&lt;&gt;""),IFERROR(INT(INDEX('Scoring Coefficients'!$D$2:$D$33,MATCH($C24&amp;L$2,'Scoring Coefficients'!$A$2:$A$33,0))*(((INT((L24*100)*INDEX('Age Factors'!$C$2:$AJ$24,MATCH(L$2,'Age Factors'!$B$2:$B$24,0),MATCH($C24&amp;IF($D24&lt;30,30,FLOOR($D24/5,1)*5),'Age Factors'!$C$1:$AJ$1,0))))-INDEX('Scoring Coefficients'!$E$2:$E$33,MATCH($C24&amp;L$2,'Scoring Coefficients'!$A$2:$A$33,0)))^INDEX('Scoring Coefficients'!$F$2:$F$33,MATCH($C24&amp;L$2,'Scoring Coefficients'!$A$2:$A$33,0)))),0),0)</f>
        <v>0</v>
      </c>
      <c r="N24" s="28"/>
      <c r="O24" s="27">
        <f>IF(AND(N24&lt;&gt;0,N24&lt;&gt;"",$D24&lt;&gt;""),IFERROR(INT(INDEX('Scoring Coefficients'!$D$2:$D$33,MATCH($C24&amp;N$2,'Scoring Coefficients'!$A$2:$A$33,0))*((INDEX('Scoring Coefficients'!$E$2:$E$33,MATCH($C24&amp;N$2,'Scoring Coefficients'!$A$2:$A$33,0))-ROUNDUP((IFERROR((LEFT(N24,FIND(":",N24)-1)*60)+RIGHT(N24,LEN(N24)-FIND(":",N24)),N24)*INDEX('Age Factors'!$C$2:$AJ$24,MATCH(N$2,'Age Factors'!$B$2:$B$24,0),MATCH($C24&amp;IF($D24&lt;30,30,FLOOR($D24/5,1)*5),'Age Factors'!$C$1:$AJ$1,0))),2))^INDEX('Scoring Coefficients'!$F$2:$F$33,MATCH($C24&amp;N$2,'Scoring Coefficients'!$A$2:$A$33,0)))),0),0)</f>
        <v>0</v>
      </c>
      <c r="P24" s="28"/>
      <c r="Q24" s="27">
        <f>IF(AND(P24&lt;&gt;0,P24&lt;&gt;"",$D24&lt;&gt;""),IFERROR(INT(INDEX('Scoring Coefficients'!$D$2:$D$33,MATCH($C24&amp;P$2,'Scoring Coefficients'!$A$2:$A$33,0))*(((INT((P24*100)*INDEX('Age Factors'!$C$2:$AJ$24,MATCH(P$2,'Age Factors'!$B$2:$B$24,0),MATCH($C24&amp;IF($D24&lt;30,30,FLOOR($D24/5,1)*5),'Age Factors'!$C$1:$AJ$1,0))))-INDEX('Scoring Coefficients'!$E$2:$E$33,MATCH($C24&amp;P$2,'Scoring Coefficients'!$A$2:$A$33,0)))^INDEX('Scoring Coefficients'!$F$2:$F$33,MATCH($C24&amp;P$2,'Scoring Coefficients'!$A$2:$A$33,0)))),0),0)</f>
        <v>0</v>
      </c>
      <c r="R24" s="29"/>
      <c r="S24" s="27">
        <f>IF(AND(R24&lt;&gt;0,R24&lt;&gt;"",$D24&lt;&gt;""),IFERROR(INT(INDEX('Scoring Coefficients'!$D$2:$D$33,MATCH($C24&amp;R$2,'Scoring Coefficients'!$A$2:$A$33,0))*((INDEX('Scoring Coefficients'!$E$2:$E$33,MATCH($C24&amp;R$2,'Scoring Coefficients'!$A$2:$A$33,0))-ROUNDUP((IFERROR((LEFT(R24,FIND(":",R24)-1)*60)+RIGHT(R24,LEN(R24)-FIND(":",R24)),R24)*INDEX('Age Factors'!$C$2:$AJ$24,MATCH(R$2,'Age Factors'!$B$2:$B$24,0),MATCH($C24&amp;IF($D24&lt;30,30,FLOOR($D24/5,1)*5),'Age Factors'!$C$1:$AJ$1,0))),2))^INDEX('Scoring Coefficients'!$F$2:$F$33,MATCH($C24&amp;R$2,'Scoring Coefficients'!$A$2:$A$33,0)))),0),0)</f>
        <v>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5" x14ac:dyDescent="0.25">
      <c r="A25" s="22"/>
      <c r="B25" s="22"/>
      <c r="C25" s="23" t="s">
        <v>76</v>
      </c>
      <c r="D25" s="24"/>
      <c r="E25" s="25">
        <f t="shared" si="0"/>
        <v>0</v>
      </c>
      <c r="F25" s="26"/>
      <c r="G25" s="2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2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27">
        <f>IF(AND(J25&lt;&gt;0,J25&lt;&gt;"",$D25&lt;&gt;""),IFERROR(INT(INDEX('Scoring Coefficients'!$D$2:$D$33,MATCH($C25&amp;J$2,'Scoring Coefficients'!$A$2:$A$33,0))*((ROUNDDOWN((J25*INDEX('Age Factors'!$C$2:$AJ$24,MATCH(J$2,'Age Factors'!$B$2:$B$24,0),MATCH($C25&amp;IF($D25&lt;30,30,FLOOR($D25/5,1)*5),'Age Factors'!$C$1:$AJ$1,0))),2)-INDEX('Scoring Coefficients'!$E$2:$E$33,MATCH($C25&amp;J$2,'Scoring Coefficients'!$A$2:$A$33,0)))^INDEX('Scoring Coefficients'!$F$2:$F$33,MATCH($C25&amp;J$2,'Scoring Coefficients'!$A$2:$A$33,0)))),0),0)</f>
        <v>0</v>
      </c>
      <c r="L25" s="28"/>
      <c r="M25" s="27">
        <f>IF(AND(L25&lt;&gt;0,L25&lt;&gt;"",$D25&lt;&gt;""),IFERROR(INT(INDEX('Scoring Coefficients'!$D$2:$D$33,MATCH($C25&amp;L$2,'Scoring Coefficients'!$A$2:$A$33,0))*(((INT((L25*100)*INDEX('Age Factors'!$C$2:$AJ$24,MATCH(L$2,'Age Factors'!$B$2:$B$24,0),MATCH($C25&amp;IF($D25&lt;30,30,FLOOR($D25/5,1)*5),'Age Factors'!$C$1:$AJ$1,0))))-INDEX('Scoring Coefficients'!$E$2:$E$33,MATCH($C25&amp;L$2,'Scoring Coefficients'!$A$2:$A$33,0)))^INDEX('Scoring Coefficients'!$F$2:$F$33,MATCH($C25&amp;L$2,'Scoring Coefficients'!$A$2:$A$33,0)))),0),0)</f>
        <v>0</v>
      </c>
      <c r="N25" s="28"/>
      <c r="O25" s="2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8"/>
      <c r="Q25" s="27">
        <f>IF(AND(P25&lt;&gt;0,P25&lt;&gt;"",$D25&lt;&gt;""),IFERROR(INT(INDEX('Scoring Coefficients'!$D$2:$D$33,MATCH($C25&amp;P$2,'Scoring Coefficients'!$A$2:$A$33,0))*(((INT((P25*100)*INDEX('Age Factors'!$C$2:$AJ$24,MATCH(P$2,'Age Factors'!$B$2:$B$24,0),MATCH($C25&amp;IF($D25&lt;30,30,FLOOR($D25/5,1)*5),'Age Factors'!$C$1:$AJ$1,0))))-INDEX('Scoring Coefficients'!$E$2:$E$33,MATCH($C25&amp;P$2,'Scoring Coefficients'!$A$2:$A$33,0)))^INDEX('Scoring Coefficients'!$F$2:$F$33,MATCH($C25&amp;P$2,'Scoring Coefficients'!$A$2:$A$33,0)))),0),0)</f>
        <v>0</v>
      </c>
      <c r="R25" s="29"/>
      <c r="S25" s="27">
        <f>IF(AND(R25&lt;&gt;0,R25&lt;&gt;"",$D25&lt;&gt;""),IFERROR(INT(INDEX('Scoring Coefficients'!$D$2:$D$33,MATCH($C25&amp;R$2,'Scoring Coefficients'!$A$2:$A$33,0))*((INDEX('Scoring Coefficients'!$E$2:$E$33,MATCH($C25&amp;R$2,'Scoring Coefficients'!$A$2:$A$33,0))-ROUNDUP((IFERROR((LEFT(R25,FIND(":",R25)-1)*60)+RIGHT(R25,LEN(R25)-FIND(":",R25)),R25)*INDEX('Age Factors'!$C$2:$AJ$24,MATCH(R$2,'Age Factors'!$B$2:$B$24,0),MATCH($C25&amp;IF($D25&lt;30,30,FLOOR($D25/5,1)*5),'Age Factors'!$C$1:$AJ$1,0))),2))^INDEX('Scoring Coefficients'!$F$2:$F$33,MATCH($C25&amp;R$2,'Scoring Coefficients'!$A$2:$A$33,0)))),0),0)</f>
        <v>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5" x14ac:dyDescent="0.25">
      <c r="A26" s="22"/>
      <c r="B26" s="30"/>
      <c r="C26" s="23" t="s">
        <v>76</v>
      </c>
      <c r="D26" s="24"/>
      <c r="E26" s="25">
        <f t="shared" si="0"/>
        <v>0</v>
      </c>
      <c r="F26" s="26"/>
      <c r="G26" s="27">
        <f>IF(AND(F26&lt;&gt;0,F26&lt;&gt;"",$D26&lt;&gt;""),IFERROR(INT(INDEX('Scoring Coefficients'!$D$2:$D$33,MATCH($C26&amp;F$2,'Scoring Coefficients'!$A$2:$A$33,0))*((INDEX('Scoring Coefficients'!$E$2:$E$33,MATCH($C26&amp;F$2,'Scoring Coefficients'!$A$2:$A$33,0))-ROUNDUP((IFERROR((LEFT(F26,FIND(":",F26)-1)*60)+RIGHT(F26,LEN(F26)-FIND(":",F26)),F26)*INDEX('Age Factors'!$C$2:$AJ$24,MATCH(F$2,'Age Factors'!$B$2:$B$24,0),MATCH($C26&amp;IF($D26&lt;30,30,FLOOR($D26/5,1)*5),'Age Factors'!$C$1:$AJ$1,0))),2))^INDEX('Scoring Coefficients'!$F$2:$F$33,MATCH($C26&amp;F$2,'Scoring Coefficients'!$A$2:$A$33,0)))),0),0)</f>
        <v>0</v>
      </c>
      <c r="H26" s="28"/>
      <c r="I26" s="27">
        <f>IF(AND(H26&lt;&gt;0,H26&lt;&gt;"",$D26&lt;&gt;""),IFERROR(INT(INDEX('Scoring Coefficients'!$D$2:$D$33,MATCH($C26&amp;H$2,'Scoring Coefficients'!$A$2:$A$33,0))*(((INT((H26*100)*INDEX('Age Factors'!$C$2:$AJ$24,MATCH(H$2,'Age Factors'!$B$2:$B$24,0),MATCH($C26&amp;IF($D26&lt;30,30,FLOOR($D26/5,1)*5),'Age Factors'!$C$1:$AJ$1,0))))-INDEX('Scoring Coefficients'!$E$2:$E$33,MATCH($C26&amp;H$2,'Scoring Coefficients'!$A$2:$A$33,0)))^INDEX('Scoring Coefficients'!$F$2:$F$33,MATCH($C26&amp;H$2,'Scoring Coefficients'!$A$2:$A$33,0)))),0),0)</f>
        <v>0</v>
      </c>
      <c r="J26" s="28"/>
      <c r="K26" s="27">
        <f>IF(AND(J26&lt;&gt;0,J26&lt;&gt;"",$D26&lt;&gt;""),IFERROR(INT(INDEX('Scoring Coefficients'!$D$2:$D$33,MATCH($C26&amp;J$2,'Scoring Coefficients'!$A$2:$A$33,0))*((ROUNDDOWN((J26*INDEX('Age Factors'!$C$2:$AJ$24,MATCH(J$2,'Age Factors'!$B$2:$B$24,0),MATCH($C26&amp;IF($D26&lt;30,30,FLOOR($D26/5,1)*5),'Age Factors'!$C$1:$AJ$1,0))),2)-INDEX('Scoring Coefficients'!$E$2:$E$33,MATCH($C26&amp;J$2,'Scoring Coefficients'!$A$2:$A$33,0)))^INDEX('Scoring Coefficients'!$F$2:$F$33,MATCH($C26&amp;J$2,'Scoring Coefficients'!$A$2:$A$33,0)))),0),0)</f>
        <v>0</v>
      </c>
      <c r="L26" s="28"/>
      <c r="M26" s="27">
        <f>IF(AND(L26&lt;&gt;0,L26&lt;&gt;"",$D26&lt;&gt;""),IFERROR(INT(INDEX('Scoring Coefficients'!$D$2:$D$33,MATCH($C26&amp;L$2,'Scoring Coefficients'!$A$2:$A$33,0))*(((INT((L26*100)*INDEX('Age Factors'!$C$2:$AJ$24,MATCH(L$2,'Age Factors'!$B$2:$B$24,0),MATCH($C26&amp;IF($D26&lt;30,30,FLOOR($D26/5,1)*5),'Age Factors'!$C$1:$AJ$1,0))))-INDEX('Scoring Coefficients'!$E$2:$E$33,MATCH($C26&amp;L$2,'Scoring Coefficients'!$A$2:$A$33,0)))^INDEX('Scoring Coefficients'!$F$2:$F$33,MATCH($C26&amp;L$2,'Scoring Coefficients'!$A$2:$A$33,0)))),0),0)</f>
        <v>0</v>
      </c>
      <c r="N26" s="28"/>
      <c r="O26" s="27">
        <f>IF(AND(N26&lt;&gt;0,N26&lt;&gt;"",$D26&lt;&gt;""),IFERROR(INT(INDEX('Scoring Coefficients'!$D$2:$D$33,MATCH($C26&amp;N$2,'Scoring Coefficients'!$A$2:$A$33,0))*((INDEX('Scoring Coefficients'!$E$2:$E$33,MATCH($C26&amp;N$2,'Scoring Coefficients'!$A$2:$A$33,0))-ROUNDUP((IFERROR((LEFT(N26,FIND(":",N26)-1)*60)+RIGHT(N26,LEN(N26)-FIND(":",N26)),N26)*INDEX('Age Factors'!$C$2:$AJ$24,MATCH(N$2,'Age Factors'!$B$2:$B$24,0),MATCH($C26&amp;IF($D26&lt;30,30,FLOOR($D26/5,1)*5),'Age Factors'!$C$1:$AJ$1,0))),2))^INDEX('Scoring Coefficients'!$F$2:$F$33,MATCH($C26&amp;N$2,'Scoring Coefficients'!$A$2:$A$33,0)))),0),0)</f>
        <v>0</v>
      </c>
      <c r="P26" s="28"/>
      <c r="Q26" s="27">
        <f>IF(AND(P26&lt;&gt;0,P26&lt;&gt;"",$D26&lt;&gt;""),IFERROR(INT(INDEX('Scoring Coefficients'!$D$2:$D$33,MATCH($C26&amp;P$2,'Scoring Coefficients'!$A$2:$A$33,0))*(((INT((P26*100)*INDEX('Age Factors'!$C$2:$AJ$24,MATCH(P$2,'Age Factors'!$B$2:$B$24,0),MATCH($C26&amp;IF($D26&lt;30,30,FLOOR($D26/5,1)*5),'Age Factors'!$C$1:$AJ$1,0))))-INDEX('Scoring Coefficients'!$E$2:$E$33,MATCH($C26&amp;P$2,'Scoring Coefficients'!$A$2:$A$33,0)))^INDEX('Scoring Coefficients'!$F$2:$F$33,MATCH($C26&amp;P$2,'Scoring Coefficients'!$A$2:$A$33,0)))),0),0)</f>
        <v>0</v>
      </c>
      <c r="R26" s="29"/>
      <c r="S26" s="27">
        <f>IF(AND(R26&lt;&gt;0,R26&lt;&gt;"",$D26&lt;&gt;""),IFERROR(INT(INDEX('Scoring Coefficients'!$D$2:$D$33,MATCH($C26&amp;R$2,'Scoring Coefficients'!$A$2:$A$33,0))*((INDEX('Scoring Coefficients'!$E$2:$E$33,MATCH($C26&amp;R$2,'Scoring Coefficients'!$A$2:$A$33,0))-ROUNDUP((IFERROR((LEFT(R26,FIND(":",R26)-1)*60)+RIGHT(R26,LEN(R26)-FIND(":",R26)),R26)*INDEX('Age Factors'!$C$2:$AJ$24,MATCH(R$2,'Age Factors'!$B$2:$B$24,0),MATCH($C26&amp;IF($D26&lt;30,30,FLOOR($D26/5,1)*5),'Age Factors'!$C$1:$AJ$1,0))),2))^INDEX('Scoring Coefficients'!$F$2:$F$33,MATCH($C26&amp;R$2,'Scoring Coefficients'!$A$2:$A$33,0)))),0),0)</f>
        <v>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5" x14ac:dyDescent="0.25">
      <c r="A27" s="22"/>
      <c r="B27" s="22"/>
      <c r="C27" s="23" t="s">
        <v>76</v>
      </c>
      <c r="D27" s="24"/>
      <c r="E27" s="25">
        <f t="shared" si="0"/>
        <v>0</v>
      </c>
      <c r="F27" s="26"/>
      <c r="G27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2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27">
        <f>IF(AND(J27&lt;&gt;0,J27&lt;&gt;"",$D27&lt;&gt;""),IFERROR(INT(INDEX('Scoring Coefficients'!$D$2:$D$33,MATCH($C27&amp;J$2,'Scoring Coefficients'!$A$2:$A$33,0))*((ROUNDDOWN((J27*INDEX('Age Factors'!$C$2:$AJ$24,MATCH(J$2,'Age Factors'!$B$2:$B$24,0),MATCH($C27&amp;IF($D27&lt;30,30,FLOOR($D27/5,1)*5),'Age Factors'!$C$1:$AJ$1,0))),2)-INDEX('Scoring Coefficients'!$E$2:$E$33,MATCH($C27&amp;J$2,'Scoring Coefficients'!$A$2:$A$33,0)))^INDEX('Scoring Coefficients'!$F$2:$F$33,MATCH($C27&amp;J$2,'Scoring Coefficients'!$A$2:$A$33,0)))),0),0)</f>
        <v>0</v>
      </c>
      <c r="L27" s="28"/>
      <c r="M27" s="27">
        <f>IF(AND(L27&lt;&gt;0,L27&lt;&gt;"",$D27&lt;&gt;""),IFERROR(INT(INDEX('Scoring Coefficients'!$D$2:$D$33,MATCH($C27&amp;L$2,'Scoring Coefficients'!$A$2:$A$33,0))*(((INT((L27*100)*INDEX('Age Factors'!$C$2:$AJ$24,MATCH(L$2,'Age Factors'!$B$2:$B$24,0),MATCH($C27&amp;IF($D27&lt;30,30,FLOOR($D27/5,1)*5),'Age Factors'!$C$1:$AJ$1,0))))-INDEX('Scoring Coefficients'!$E$2:$E$33,MATCH($C27&amp;L$2,'Scoring Coefficients'!$A$2:$A$33,0)))^INDEX('Scoring Coefficients'!$F$2:$F$33,MATCH($C27&amp;L$2,'Scoring Coefficients'!$A$2:$A$33,0)))),0),0)</f>
        <v>0</v>
      </c>
      <c r="N27" s="28"/>
      <c r="O27" s="2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8"/>
      <c r="Q27" s="27">
        <f>IF(AND(P27&lt;&gt;0,P27&lt;&gt;"",$D27&lt;&gt;""),IFERROR(INT(INDEX('Scoring Coefficients'!$D$2:$D$33,MATCH($C27&amp;P$2,'Scoring Coefficients'!$A$2:$A$33,0))*(((INT((P27*100)*INDEX('Age Factors'!$C$2:$AJ$24,MATCH(P$2,'Age Factors'!$B$2:$B$24,0),MATCH($C27&amp;IF($D27&lt;30,30,FLOOR($D27/5,1)*5),'Age Factors'!$C$1:$AJ$1,0))))-INDEX('Scoring Coefficients'!$E$2:$E$33,MATCH($C27&amp;P$2,'Scoring Coefficients'!$A$2:$A$33,0)))^INDEX('Scoring Coefficients'!$F$2:$F$33,MATCH($C27&amp;P$2,'Scoring Coefficients'!$A$2:$A$33,0)))),0),0)</f>
        <v>0</v>
      </c>
      <c r="R27" s="29"/>
      <c r="S27" s="27">
        <f>IF(AND(R27&lt;&gt;0,R27&lt;&gt;"",$D27&lt;&gt;""),IFERROR(INT(INDEX('Scoring Coefficients'!$D$2:$D$33,MATCH($C27&amp;R$2,'Scoring Coefficients'!$A$2:$A$33,0))*((INDEX('Scoring Coefficients'!$E$2:$E$33,MATCH($C27&amp;R$2,'Scoring Coefficients'!$A$2:$A$33,0))-ROUNDUP((IFERROR((LEFT(R27,FIND(":",R27)-1)*60)+RIGHT(R27,LEN(R27)-FIND(":",R27)),R27)*INDEX('Age Factors'!$C$2:$AJ$24,MATCH(R$2,'Age Factors'!$B$2:$B$24,0),MATCH($C27&amp;IF($D27&lt;30,30,FLOOR($D27/5,1)*5),'Age Factors'!$C$1:$AJ$1,0))),2))^INDEX('Scoring Coefficients'!$F$2:$F$33,MATCH($C27&amp;R$2,'Scoring Coefficients'!$A$2:$A$33,0)))),0),0)</f>
        <v>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5" x14ac:dyDescent="0.25">
      <c r="A28" s="22"/>
      <c r="B28" s="22"/>
      <c r="C28" s="23" t="s">
        <v>76</v>
      </c>
      <c r="D28" s="24"/>
      <c r="E28" s="25">
        <f t="shared" si="0"/>
        <v>0</v>
      </c>
      <c r="F28" s="26"/>
      <c r="G28" s="27">
        <f>IF(AND(F28&lt;&gt;0,F28&lt;&gt;"",$D28&lt;&gt;""),IFERROR(INT(INDEX('Scoring Coefficients'!$D$2:$D$33,MATCH($C28&amp;F$2,'Scoring Coefficients'!$A$2:$A$33,0))*((INDEX('Scoring Coefficients'!$E$2:$E$33,MATCH($C28&amp;F$2,'Scoring Coefficients'!$A$2:$A$33,0))-ROUNDUP((IFERROR((LEFT(F28,FIND(":",F28)-1)*60)+RIGHT(F28,LEN(F28)-FIND(":",F28)),F28)*INDEX('Age Factors'!$C$2:$AJ$24,MATCH(F$2,'Age Factors'!$B$2:$B$24,0),MATCH($C28&amp;IF($D28&lt;30,30,FLOOR($D28/5,1)*5),'Age Factors'!$C$1:$AJ$1,0))),2))^INDEX('Scoring Coefficients'!$F$2:$F$33,MATCH($C28&amp;F$2,'Scoring Coefficients'!$A$2:$A$33,0)))),0),0)</f>
        <v>0</v>
      </c>
      <c r="H28" s="28"/>
      <c r="I28" s="27">
        <f>IF(AND(H28&lt;&gt;0,H28&lt;&gt;"",$D28&lt;&gt;""),IFERROR(INT(INDEX('Scoring Coefficients'!$D$2:$D$33,MATCH($C28&amp;H$2,'Scoring Coefficients'!$A$2:$A$33,0))*(((INT((H28*100)*INDEX('Age Factors'!$C$2:$AJ$24,MATCH(H$2,'Age Factors'!$B$2:$B$24,0),MATCH($C28&amp;IF($D28&lt;30,30,FLOOR($D28/5,1)*5),'Age Factors'!$C$1:$AJ$1,0))))-INDEX('Scoring Coefficients'!$E$2:$E$33,MATCH($C28&amp;H$2,'Scoring Coefficients'!$A$2:$A$33,0)))^INDEX('Scoring Coefficients'!$F$2:$F$33,MATCH($C28&amp;H$2,'Scoring Coefficients'!$A$2:$A$33,0)))),0),0)</f>
        <v>0</v>
      </c>
      <c r="J28" s="28"/>
      <c r="K28" s="27">
        <f>IF(AND(J28&lt;&gt;0,J28&lt;&gt;"",$D28&lt;&gt;""),IFERROR(INT(INDEX('Scoring Coefficients'!$D$2:$D$33,MATCH($C28&amp;J$2,'Scoring Coefficients'!$A$2:$A$33,0))*((ROUNDDOWN((J28*INDEX('Age Factors'!$C$2:$AJ$24,MATCH(J$2,'Age Factors'!$B$2:$B$24,0),MATCH($C28&amp;IF($D28&lt;30,30,FLOOR($D28/5,1)*5),'Age Factors'!$C$1:$AJ$1,0))),2)-INDEX('Scoring Coefficients'!$E$2:$E$33,MATCH($C28&amp;J$2,'Scoring Coefficients'!$A$2:$A$33,0)))^INDEX('Scoring Coefficients'!$F$2:$F$33,MATCH($C28&amp;J$2,'Scoring Coefficients'!$A$2:$A$33,0)))),0),0)</f>
        <v>0</v>
      </c>
      <c r="L28" s="28"/>
      <c r="M28" s="27">
        <f>IF(AND(L28&lt;&gt;0,L28&lt;&gt;"",$D28&lt;&gt;""),IFERROR(INT(INDEX('Scoring Coefficients'!$D$2:$D$33,MATCH($C28&amp;L$2,'Scoring Coefficients'!$A$2:$A$33,0))*(((INT((L28*100)*INDEX('Age Factors'!$C$2:$AJ$24,MATCH(L$2,'Age Factors'!$B$2:$B$24,0),MATCH($C28&amp;IF($D28&lt;30,30,FLOOR($D28/5,1)*5),'Age Factors'!$C$1:$AJ$1,0))))-INDEX('Scoring Coefficients'!$E$2:$E$33,MATCH($C28&amp;L$2,'Scoring Coefficients'!$A$2:$A$33,0)))^INDEX('Scoring Coefficients'!$F$2:$F$33,MATCH($C28&amp;L$2,'Scoring Coefficients'!$A$2:$A$33,0)))),0),0)</f>
        <v>0</v>
      </c>
      <c r="N28" s="28"/>
      <c r="O28" s="27">
        <f>IF(AND(N28&lt;&gt;0,N28&lt;&gt;"",$D28&lt;&gt;""),IFERROR(INT(INDEX('Scoring Coefficients'!$D$2:$D$33,MATCH($C28&amp;N$2,'Scoring Coefficients'!$A$2:$A$33,0))*((INDEX('Scoring Coefficients'!$E$2:$E$33,MATCH($C28&amp;N$2,'Scoring Coefficients'!$A$2:$A$33,0))-ROUNDUP((IFERROR((LEFT(N28,FIND(":",N28)-1)*60)+RIGHT(N28,LEN(N28)-FIND(":",N28)),N28)*INDEX('Age Factors'!$C$2:$AJ$24,MATCH(N$2,'Age Factors'!$B$2:$B$24,0),MATCH($C28&amp;IF($D28&lt;30,30,FLOOR($D28/5,1)*5),'Age Factors'!$C$1:$AJ$1,0))),2))^INDEX('Scoring Coefficients'!$F$2:$F$33,MATCH($C28&amp;N$2,'Scoring Coefficients'!$A$2:$A$33,0)))),0),0)</f>
        <v>0</v>
      </c>
      <c r="P28" s="28"/>
      <c r="Q28" s="27">
        <f>IF(AND(P28&lt;&gt;0,P28&lt;&gt;"",$D28&lt;&gt;""),IFERROR(INT(INDEX('Scoring Coefficients'!$D$2:$D$33,MATCH($C28&amp;P$2,'Scoring Coefficients'!$A$2:$A$33,0))*(((INT((P28*100)*INDEX('Age Factors'!$C$2:$AJ$24,MATCH(P$2,'Age Factors'!$B$2:$B$24,0),MATCH($C28&amp;IF($D28&lt;30,30,FLOOR($D28/5,1)*5),'Age Factors'!$C$1:$AJ$1,0))))-INDEX('Scoring Coefficients'!$E$2:$E$33,MATCH($C28&amp;P$2,'Scoring Coefficients'!$A$2:$A$33,0)))^INDEX('Scoring Coefficients'!$F$2:$F$33,MATCH($C28&amp;P$2,'Scoring Coefficients'!$A$2:$A$33,0)))),0),0)</f>
        <v>0</v>
      </c>
      <c r="R28" s="29"/>
      <c r="S28" s="27">
        <f>IF(AND(R28&lt;&gt;0,R28&lt;&gt;"",$D28&lt;&gt;""),IFERROR(INT(INDEX('Scoring Coefficients'!$D$2:$D$33,MATCH($C28&amp;R$2,'Scoring Coefficients'!$A$2:$A$33,0))*((INDEX('Scoring Coefficients'!$E$2:$E$33,MATCH($C28&amp;R$2,'Scoring Coefficients'!$A$2:$A$33,0))-ROUNDUP((IFERROR((LEFT(R28,FIND(":",R28)-1)*60)+RIGHT(R28,LEN(R28)-FIND(":",R28)),R28)*INDEX('Age Factors'!$C$2:$AJ$24,MATCH(R$2,'Age Factors'!$B$2:$B$24,0),MATCH($C28&amp;IF($D28&lt;30,30,FLOOR($D28/5,1)*5),'Age Factors'!$C$1:$AJ$1,0))),2))^INDEX('Scoring Coefficients'!$F$2:$F$33,MATCH($C28&amp;R$2,'Scoring Coefficients'!$A$2:$A$33,0)))),0),0)</f>
        <v>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5" x14ac:dyDescent="0.25">
      <c r="A29" s="22"/>
      <c r="B29" s="22"/>
      <c r="C29" s="23" t="s">
        <v>76</v>
      </c>
      <c r="D29" s="24"/>
      <c r="E29" s="25">
        <f t="shared" si="0"/>
        <v>0</v>
      </c>
      <c r="F29" s="26"/>
      <c r="G29" s="2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2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27">
        <f>IF(AND(J29&lt;&gt;0,J29&lt;&gt;"",$D29&lt;&gt;""),IFERROR(INT(INDEX('Scoring Coefficients'!$D$2:$D$33,MATCH($C29&amp;J$2,'Scoring Coefficients'!$A$2:$A$33,0))*((ROUNDDOWN((J29*INDEX('Age Factors'!$C$2:$AJ$24,MATCH(J$2,'Age Factors'!$B$2:$B$24,0),MATCH($C29&amp;IF($D29&lt;30,30,FLOOR($D29/5,1)*5),'Age Factors'!$C$1:$AJ$1,0))),2)-INDEX('Scoring Coefficients'!$E$2:$E$33,MATCH($C29&amp;J$2,'Scoring Coefficients'!$A$2:$A$33,0)))^INDEX('Scoring Coefficients'!$F$2:$F$33,MATCH($C29&amp;J$2,'Scoring Coefficients'!$A$2:$A$33,0)))),0),0)</f>
        <v>0</v>
      </c>
      <c r="L29" s="28"/>
      <c r="M29" s="27">
        <f>IF(AND(L29&lt;&gt;0,L29&lt;&gt;"",$D29&lt;&gt;""),IFERROR(INT(INDEX('Scoring Coefficients'!$D$2:$D$33,MATCH($C29&amp;L$2,'Scoring Coefficients'!$A$2:$A$33,0))*(((INT((L29*100)*INDEX('Age Factors'!$C$2:$AJ$24,MATCH(L$2,'Age Factors'!$B$2:$B$24,0),MATCH($C29&amp;IF($D29&lt;30,30,FLOOR($D29/5,1)*5),'Age Factors'!$C$1:$AJ$1,0))))-INDEX('Scoring Coefficients'!$E$2:$E$33,MATCH($C29&amp;L$2,'Scoring Coefficients'!$A$2:$A$33,0)))^INDEX('Scoring Coefficients'!$F$2:$F$33,MATCH($C29&amp;L$2,'Scoring Coefficients'!$A$2:$A$33,0)))),0),0)</f>
        <v>0</v>
      </c>
      <c r="N29" s="28"/>
      <c r="O29" s="2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8"/>
      <c r="Q29" s="27">
        <f>IF(AND(P29&lt;&gt;0,P29&lt;&gt;"",$D29&lt;&gt;""),IFERROR(INT(INDEX('Scoring Coefficients'!$D$2:$D$33,MATCH($C29&amp;P$2,'Scoring Coefficients'!$A$2:$A$33,0))*(((INT((P29*100)*INDEX('Age Factors'!$C$2:$AJ$24,MATCH(P$2,'Age Factors'!$B$2:$B$24,0),MATCH($C29&amp;IF($D29&lt;30,30,FLOOR($D29/5,1)*5),'Age Factors'!$C$1:$AJ$1,0))))-INDEX('Scoring Coefficients'!$E$2:$E$33,MATCH($C29&amp;P$2,'Scoring Coefficients'!$A$2:$A$33,0)))^INDEX('Scoring Coefficients'!$F$2:$F$33,MATCH($C29&amp;P$2,'Scoring Coefficients'!$A$2:$A$33,0)))),0),0)</f>
        <v>0</v>
      </c>
      <c r="R29" s="29"/>
      <c r="S29" s="27">
        <f>IF(AND(R29&lt;&gt;0,R29&lt;&gt;"",$D29&lt;&gt;""),IFERROR(INT(INDEX('Scoring Coefficients'!$D$2:$D$33,MATCH($C29&amp;R$2,'Scoring Coefficients'!$A$2:$A$33,0))*((INDEX('Scoring Coefficients'!$E$2:$E$33,MATCH($C29&amp;R$2,'Scoring Coefficients'!$A$2:$A$33,0))-ROUNDUP((IFERROR((LEFT(R29,FIND(":",R29)-1)*60)+RIGHT(R29,LEN(R29)-FIND(":",R29)),R29)*INDEX('Age Factors'!$C$2:$AJ$24,MATCH(R$2,'Age Factors'!$B$2:$B$24,0),MATCH($C29&amp;IF($D29&lt;30,30,FLOOR($D29/5,1)*5),'Age Factors'!$C$1:$AJ$1,0))),2))^INDEX('Scoring Coefficients'!$F$2:$F$33,MATCH($C29&amp;R$2,'Scoring Coefficients'!$A$2:$A$33,0)))),0),0)</f>
        <v>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5" x14ac:dyDescent="0.25">
      <c r="A30" s="22"/>
      <c r="B30" s="22"/>
      <c r="C30" s="23" t="s">
        <v>76</v>
      </c>
      <c r="D30" s="24"/>
      <c r="E30" s="25">
        <f t="shared" si="0"/>
        <v>0</v>
      </c>
      <c r="F30" s="26"/>
      <c r="G30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H30" s="28"/>
      <c r="I30" s="27">
        <f>IF(AND(H30&lt;&gt;0,H30&lt;&gt;"",$D30&lt;&gt;""),IFERROR(INT(INDEX('Scoring Coefficients'!$D$2:$D$33,MATCH($C30&amp;H$2,'Scoring Coefficients'!$A$2:$A$33,0))*(((INT((H30*100)*INDEX('Age Factors'!$C$2:$AJ$24,MATCH(H$2,'Age Factors'!$B$2:$B$24,0),MATCH($C30&amp;IF($D30&lt;30,30,FLOOR($D30/5,1)*5),'Age Factors'!$C$1:$AJ$1,0))))-INDEX('Scoring Coefficients'!$E$2:$E$33,MATCH($C30&amp;H$2,'Scoring Coefficients'!$A$2:$A$33,0)))^INDEX('Scoring Coefficients'!$F$2:$F$33,MATCH($C30&amp;H$2,'Scoring Coefficients'!$A$2:$A$33,0)))),0),0)</f>
        <v>0</v>
      </c>
      <c r="J30" s="28"/>
      <c r="K30" s="27">
        <f>IF(AND(J30&lt;&gt;0,J30&lt;&gt;"",$D30&lt;&gt;""),IFERROR(INT(INDEX('Scoring Coefficients'!$D$2:$D$33,MATCH($C30&amp;J$2,'Scoring Coefficients'!$A$2:$A$33,0))*((ROUNDDOWN((J30*INDEX('Age Factors'!$C$2:$AJ$24,MATCH(J$2,'Age Factors'!$B$2:$B$24,0),MATCH($C30&amp;IF($D30&lt;30,30,FLOOR($D30/5,1)*5),'Age Factors'!$C$1:$AJ$1,0))),2)-INDEX('Scoring Coefficients'!$E$2:$E$33,MATCH($C30&amp;J$2,'Scoring Coefficients'!$A$2:$A$33,0)))^INDEX('Scoring Coefficients'!$F$2:$F$33,MATCH($C30&amp;J$2,'Scoring Coefficients'!$A$2:$A$33,0)))),0),0)</f>
        <v>0</v>
      </c>
      <c r="L30" s="28"/>
      <c r="M30" s="27">
        <f>IF(AND(L30&lt;&gt;0,L30&lt;&gt;"",$D30&lt;&gt;""),IFERROR(INT(INDEX('Scoring Coefficients'!$D$2:$D$33,MATCH($C30&amp;L$2,'Scoring Coefficients'!$A$2:$A$33,0))*(((INT((L30*100)*INDEX('Age Factors'!$C$2:$AJ$24,MATCH(L$2,'Age Factors'!$B$2:$B$24,0),MATCH($C30&amp;IF($D30&lt;30,30,FLOOR($D30/5,1)*5),'Age Factors'!$C$1:$AJ$1,0))))-INDEX('Scoring Coefficients'!$E$2:$E$33,MATCH($C30&amp;L$2,'Scoring Coefficients'!$A$2:$A$33,0)))^INDEX('Scoring Coefficients'!$F$2:$F$33,MATCH($C30&amp;L$2,'Scoring Coefficients'!$A$2:$A$33,0)))),0),0)</f>
        <v>0</v>
      </c>
      <c r="N30" s="28"/>
      <c r="O30" s="27">
        <f>IF(AND(N30&lt;&gt;0,N30&lt;&gt;"",$D30&lt;&gt;""),IFERROR(INT(INDEX('Scoring Coefficients'!$D$2:$D$33,MATCH($C30&amp;N$2,'Scoring Coefficients'!$A$2:$A$33,0))*((INDEX('Scoring Coefficients'!$E$2:$E$33,MATCH($C30&amp;N$2,'Scoring Coefficients'!$A$2:$A$33,0))-ROUNDUP((IFERROR((LEFT(N30,FIND(":",N30)-1)*60)+RIGHT(N30,LEN(N30)-FIND(":",N30)),N30)*INDEX('Age Factors'!$C$2:$AJ$24,MATCH(N$2,'Age Factors'!$B$2:$B$24,0),MATCH($C30&amp;IF($D30&lt;30,30,FLOOR($D30/5,1)*5),'Age Factors'!$C$1:$AJ$1,0))),2))^INDEX('Scoring Coefficients'!$F$2:$F$33,MATCH($C30&amp;N$2,'Scoring Coefficients'!$A$2:$A$33,0)))),0),0)</f>
        <v>0</v>
      </c>
      <c r="P30" s="28"/>
      <c r="Q30" s="27">
        <f>IF(AND(P30&lt;&gt;0,P30&lt;&gt;"",$D30&lt;&gt;""),IFERROR(INT(INDEX('Scoring Coefficients'!$D$2:$D$33,MATCH($C30&amp;P$2,'Scoring Coefficients'!$A$2:$A$33,0))*(((INT((P30*100)*INDEX('Age Factors'!$C$2:$AJ$24,MATCH(P$2,'Age Factors'!$B$2:$B$24,0),MATCH($C30&amp;IF($D30&lt;30,30,FLOOR($D30/5,1)*5),'Age Factors'!$C$1:$AJ$1,0))))-INDEX('Scoring Coefficients'!$E$2:$E$33,MATCH($C30&amp;P$2,'Scoring Coefficients'!$A$2:$A$33,0)))^INDEX('Scoring Coefficients'!$F$2:$F$33,MATCH($C30&amp;P$2,'Scoring Coefficients'!$A$2:$A$33,0)))),0),0)</f>
        <v>0</v>
      </c>
      <c r="R30" s="29"/>
      <c r="S30" s="27">
        <f>IF(AND(R30&lt;&gt;0,R30&lt;&gt;"",$D30&lt;&gt;""),IFERROR(INT(INDEX('Scoring Coefficients'!$D$2:$D$33,MATCH($C30&amp;R$2,'Scoring Coefficients'!$A$2:$A$33,0))*((INDEX('Scoring Coefficients'!$E$2:$E$33,MATCH($C30&amp;R$2,'Scoring Coefficients'!$A$2:$A$33,0))-ROUNDUP((IFERROR((LEFT(R30,FIND(":",R30)-1)*60)+RIGHT(R30,LEN(R30)-FIND(":",R30)),R30)*INDEX('Age Factors'!$C$2:$AJ$24,MATCH(R$2,'Age Factors'!$B$2:$B$24,0),MATCH($C30&amp;IF($D30&lt;30,30,FLOOR($D30/5,1)*5),'Age Factors'!$C$1:$AJ$1,0))),2))^INDEX('Scoring Coefficients'!$F$2:$F$33,MATCH($C30&amp;R$2,'Scoring Coefficients'!$A$2:$A$33,0)))),0),0)</f>
        <v>0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5" x14ac:dyDescent="0.25">
      <c r="A31" s="22"/>
      <c r="B31" s="22"/>
      <c r="C31" s="23" t="s">
        <v>76</v>
      </c>
      <c r="D31" s="24"/>
      <c r="E31" s="25">
        <f t="shared" si="0"/>
        <v>0</v>
      </c>
      <c r="F31" s="26"/>
      <c r="G31" s="2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2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27">
        <f>IF(AND(J31&lt;&gt;0,J31&lt;&gt;"",$D31&lt;&gt;""),IFERROR(INT(INDEX('Scoring Coefficients'!$D$2:$D$33,MATCH($C31&amp;J$2,'Scoring Coefficients'!$A$2:$A$33,0))*((ROUNDDOWN((J31*INDEX('Age Factors'!$C$2:$AJ$24,MATCH(J$2,'Age Factors'!$B$2:$B$24,0),MATCH($C31&amp;IF($D31&lt;30,30,FLOOR($D31/5,1)*5),'Age Factors'!$C$1:$AJ$1,0))),2)-INDEX('Scoring Coefficients'!$E$2:$E$33,MATCH($C31&amp;J$2,'Scoring Coefficients'!$A$2:$A$33,0)))^INDEX('Scoring Coefficients'!$F$2:$F$33,MATCH($C31&amp;J$2,'Scoring Coefficients'!$A$2:$A$33,0)))),0),0)</f>
        <v>0</v>
      </c>
      <c r="L31" s="28"/>
      <c r="M31" s="27">
        <f>IF(AND(L31&lt;&gt;0,L31&lt;&gt;"",$D31&lt;&gt;""),IFERROR(INT(INDEX('Scoring Coefficients'!$D$2:$D$33,MATCH($C31&amp;L$2,'Scoring Coefficients'!$A$2:$A$33,0))*(((INT((L31*100)*INDEX('Age Factors'!$C$2:$AJ$24,MATCH(L$2,'Age Factors'!$B$2:$B$24,0),MATCH($C31&amp;IF($D31&lt;30,30,FLOOR($D31/5,1)*5),'Age Factors'!$C$1:$AJ$1,0))))-INDEX('Scoring Coefficients'!$E$2:$E$33,MATCH($C31&amp;L$2,'Scoring Coefficients'!$A$2:$A$33,0)))^INDEX('Scoring Coefficients'!$F$2:$F$33,MATCH($C31&amp;L$2,'Scoring Coefficients'!$A$2:$A$33,0)))),0),0)</f>
        <v>0</v>
      </c>
      <c r="N31" s="28"/>
      <c r="O31" s="2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8"/>
      <c r="Q31" s="27">
        <f>IF(AND(P31&lt;&gt;0,P31&lt;&gt;"",$D31&lt;&gt;""),IFERROR(INT(INDEX('Scoring Coefficients'!$D$2:$D$33,MATCH($C31&amp;P$2,'Scoring Coefficients'!$A$2:$A$33,0))*(((INT((P31*100)*INDEX('Age Factors'!$C$2:$AJ$24,MATCH(P$2,'Age Factors'!$B$2:$B$24,0),MATCH($C31&amp;IF($D31&lt;30,30,FLOOR($D31/5,1)*5),'Age Factors'!$C$1:$AJ$1,0))))-INDEX('Scoring Coefficients'!$E$2:$E$33,MATCH($C31&amp;P$2,'Scoring Coefficients'!$A$2:$A$33,0)))^INDEX('Scoring Coefficients'!$F$2:$F$33,MATCH($C31&amp;P$2,'Scoring Coefficients'!$A$2:$A$33,0)))),0),0)</f>
        <v>0</v>
      </c>
      <c r="R31" s="29"/>
      <c r="S31" s="27">
        <f>IF(AND(R31&lt;&gt;0,R31&lt;&gt;"",$D31&lt;&gt;""),IFERROR(INT(INDEX('Scoring Coefficients'!$D$2:$D$33,MATCH($C31&amp;R$2,'Scoring Coefficients'!$A$2:$A$33,0))*((INDEX('Scoring Coefficients'!$E$2:$E$33,MATCH($C31&amp;R$2,'Scoring Coefficients'!$A$2:$A$33,0))-ROUNDUP((IFERROR((LEFT(R31,FIND(":",R31)-1)*60)+RIGHT(R31,LEN(R31)-FIND(":",R31)),R31)*INDEX('Age Factors'!$C$2:$AJ$24,MATCH(R$2,'Age Factors'!$B$2:$B$24,0),MATCH($C31&amp;IF($D31&lt;30,30,FLOOR($D31/5,1)*5),'Age Factors'!$C$1:$AJ$1,0))),2))^INDEX('Scoring Coefficients'!$F$2:$F$33,MATCH($C31&amp;R$2,'Scoring Coefficients'!$A$2:$A$33,0)))),0),0)</f>
        <v>0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5" x14ac:dyDescent="0.25">
      <c r="A32" s="22"/>
      <c r="B32" s="22"/>
      <c r="C32" s="23" t="s">
        <v>76</v>
      </c>
      <c r="D32" s="24"/>
      <c r="E32" s="25">
        <f t="shared" si="0"/>
        <v>0</v>
      </c>
      <c r="F32" s="26"/>
      <c r="G32" s="27">
        <f>IF(AND(F32&lt;&gt;0,F32&lt;&gt;"",$D32&lt;&gt;""),IFERROR(INT(INDEX('Scoring Coefficients'!$D$2:$D$33,MATCH($C32&amp;F$2,'Scoring Coefficients'!$A$2:$A$33,0))*((INDEX('Scoring Coefficients'!$E$2:$E$33,MATCH($C32&amp;F$2,'Scoring Coefficients'!$A$2:$A$33,0))-ROUNDUP((IFERROR((LEFT(F32,FIND(":",F32)-1)*60)+RIGHT(F32,LEN(F32)-FIND(":",F32)),F32)*INDEX('Age Factors'!$C$2:$AJ$24,MATCH(F$2,'Age Factors'!$B$2:$B$24,0),MATCH($C32&amp;IF($D32&lt;30,30,FLOOR($D32/5,1)*5),'Age Factors'!$C$1:$AJ$1,0))),2))^INDEX('Scoring Coefficients'!$F$2:$F$33,MATCH($C32&amp;F$2,'Scoring Coefficients'!$A$2:$A$33,0)))),0),0)</f>
        <v>0</v>
      </c>
      <c r="H32" s="28"/>
      <c r="I32" s="27">
        <f>IF(AND(H32&lt;&gt;0,H32&lt;&gt;"",$D32&lt;&gt;""),IFERROR(INT(INDEX('Scoring Coefficients'!$D$2:$D$33,MATCH($C32&amp;H$2,'Scoring Coefficients'!$A$2:$A$33,0))*(((INT((H32*100)*INDEX('Age Factors'!$C$2:$AJ$24,MATCH(H$2,'Age Factors'!$B$2:$B$24,0),MATCH($C32&amp;IF($D32&lt;30,30,FLOOR($D32/5,1)*5),'Age Factors'!$C$1:$AJ$1,0))))-INDEX('Scoring Coefficients'!$E$2:$E$33,MATCH($C32&amp;H$2,'Scoring Coefficients'!$A$2:$A$33,0)))^INDEX('Scoring Coefficients'!$F$2:$F$33,MATCH($C32&amp;H$2,'Scoring Coefficients'!$A$2:$A$33,0)))),0),0)</f>
        <v>0</v>
      </c>
      <c r="J32" s="28"/>
      <c r="K32" s="27">
        <f>IF(AND(J32&lt;&gt;0,J32&lt;&gt;"",$D32&lt;&gt;""),IFERROR(INT(INDEX('Scoring Coefficients'!$D$2:$D$33,MATCH($C32&amp;J$2,'Scoring Coefficients'!$A$2:$A$33,0))*((ROUNDDOWN((J32*INDEX('Age Factors'!$C$2:$AJ$24,MATCH(J$2,'Age Factors'!$B$2:$B$24,0),MATCH($C32&amp;IF($D32&lt;30,30,FLOOR($D32/5,1)*5),'Age Factors'!$C$1:$AJ$1,0))),2)-INDEX('Scoring Coefficients'!$E$2:$E$33,MATCH($C32&amp;J$2,'Scoring Coefficients'!$A$2:$A$33,0)))^INDEX('Scoring Coefficients'!$F$2:$F$33,MATCH($C32&amp;J$2,'Scoring Coefficients'!$A$2:$A$33,0)))),0),0)</f>
        <v>0</v>
      </c>
      <c r="L32" s="28"/>
      <c r="M32" s="27">
        <f>IF(AND(L32&lt;&gt;0,L32&lt;&gt;"",$D32&lt;&gt;""),IFERROR(INT(INDEX('Scoring Coefficients'!$D$2:$D$33,MATCH($C32&amp;L$2,'Scoring Coefficients'!$A$2:$A$33,0))*(((INT((L32*100)*INDEX('Age Factors'!$C$2:$AJ$24,MATCH(L$2,'Age Factors'!$B$2:$B$24,0),MATCH($C32&amp;IF($D32&lt;30,30,FLOOR($D32/5,1)*5),'Age Factors'!$C$1:$AJ$1,0))))-INDEX('Scoring Coefficients'!$E$2:$E$33,MATCH($C32&amp;L$2,'Scoring Coefficients'!$A$2:$A$33,0)))^INDEX('Scoring Coefficients'!$F$2:$F$33,MATCH($C32&amp;L$2,'Scoring Coefficients'!$A$2:$A$33,0)))),0),0)</f>
        <v>0</v>
      </c>
      <c r="N32" s="28"/>
      <c r="O32" s="27">
        <f>IF(AND(N32&lt;&gt;0,N32&lt;&gt;"",$D32&lt;&gt;""),IFERROR(INT(INDEX('Scoring Coefficients'!$D$2:$D$33,MATCH($C32&amp;N$2,'Scoring Coefficients'!$A$2:$A$33,0))*((INDEX('Scoring Coefficients'!$E$2:$E$33,MATCH($C32&amp;N$2,'Scoring Coefficients'!$A$2:$A$33,0))-ROUNDUP((IFERROR((LEFT(N32,FIND(":",N32)-1)*60)+RIGHT(N32,LEN(N32)-FIND(":",N32)),N32)*INDEX('Age Factors'!$C$2:$AJ$24,MATCH(N$2,'Age Factors'!$B$2:$B$24,0),MATCH($C32&amp;IF($D32&lt;30,30,FLOOR($D32/5,1)*5),'Age Factors'!$C$1:$AJ$1,0))),2))^INDEX('Scoring Coefficients'!$F$2:$F$33,MATCH($C32&amp;N$2,'Scoring Coefficients'!$A$2:$A$33,0)))),0),0)</f>
        <v>0</v>
      </c>
      <c r="P32" s="28"/>
      <c r="Q32" s="27">
        <f>IF(AND(P32&lt;&gt;0,P32&lt;&gt;"",$D32&lt;&gt;""),IFERROR(INT(INDEX('Scoring Coefficients'!$D$2:$D$33,MATCH($C32&amp;P$2,'Scoring Coefficients'!$A$2:$A$33,0))*(((INT((P32*100)*INDEX('Age Factors'!$C$2:$AJ$24,MATCH(P$2,'Age Factors'!$B$2:$B$24,0),MATCH($C32&amp;IF($D32&lt;30,30,FLOOR($D32/5,1)*5),'Age Factors'!$C$1:$AJ$1,0))))-INDEX('Scoring Coefficients'!$E$2:$E$33,MATCH($C32&amp;P$2,'Scoring Coefficients'!$A$2:$A$33,0)))^INDEX('Scoring Coefficients'!$F$2:$F$33,MATCH($C32&amp;P$2,'Scoring Coefficients'!$A$2:$A$33,0)))),0),0)</f>
        <v>0</v>
      </c>
      <c r="R32" s="29"/>
      <c r="S32" s="27">
        <f>IF(AND(R32&lt;&gt;0,R32&lt;&gt;"",$D32&lt;&gt;""),IFERROR(INT(INDEX('Scoring Coefficients'!$D$2:$D$33,MATCH($C32&amp;R$2,'Scoring Coefficients'!$A$2:$A$33,0))*((INDEX('Scoring Coefficients'!$E$2:$E$33,MATCH($C32&amp;R$2,'Scoring Coefficients'!$A$2:$A$33,0))-ROUNDUP((IFERROR((LEFT(R32,FIND(":",R32)-1)*60)+RIGHT(R32,LEN(R32)-FIND(":",R32)),R32)*INDEX('Age Factors'!$C$2:$AJ$24,MATCH(R$2,'Age Factors'!$B$2:$B$24,0),MATCH($C32&amp;IF($D32&lt;30,30,FLOOR($D32/5,1)*5),'Age Factors'!$C$1:$AJ$1,0))),2))^INDEX('Scoring Coefficients'!$F$2:$F$33,MATCH($C32&amp;R$2,'Scoring Coefficients'!$A$2:$A$33,0)))),0),0)</f>
        <v>0</v>
      </c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5" x14ac:dyDescent="0.25">
      <c r="A33" s="22"/>
      <c r="B33" s="22"/>
      <c r="C33" s="23" t="s">
        <v>76</v>
      </c>
      <c r="D33" s="24"/>
      <c r="E33" s="25">
        <f t="shared" si="0"/>
        <v>0</v>
      </c>
      <c r="F33" s="26"/>
      <c r="G33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2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27">
        <f>IF(AND(J33&lt;&gt;0,J33&lt;&gt;"",$D33&lt;&gt;""),IFERROR(INT(INDEX('Scoring Coefficients'!$D$2:$D$33,MATCH($C33&amp;J$2,'Scoring Coefficients'!$A$2:$A$33,0))*((ROUNDDOWN((J33*INDEX('Age Factors'!$C$2:$AJ$24,MATCH(J$2,'Age Factors'!$B$2:$B$24,0),MATCH($C33&amp;IF($D33&lt;30,30,FLOOR($D33/5,1)*5),'Age Factors'!$C$1:$AJ$1,0))),2)-INDEX('Scoring Coefficients'!$E$2:$E$33,MATCH($C33&amp;J$2,'Scoring Coefficients'!$A$2:$A$33,0)))^INDEX('Scoring Coefficients'!$F$2:$F$33,MATCH($C33&amp;J$2,'Scoring Coefficients'!$A$2:$A$33,0)))),0),0)</f>
        <v>0</v>
      </c>
      <c r="L33" s="28"/>
      <c r="M33" s="27">
        <f>IF(AND(L33&lt;&gt;0,L33&lt;&gt;"",$D33&lt;&gt;""),IFERROR(INT(INDEX('Scoring Coefficients'!$D$2:$D$33,MATCH($C33&amp;L$2,'Scoring Coefficients'!$A$2:$A$33,0))*(((INT((L33*100)*INDEX('Age Factors'!$C$2:$AJ$24,MATCH(L$2,'Age Factors'!$B$2:$B$24,0),MATCH($C33&amp;IF($D33&lt;30,30,FLOOR($D33/5,1)*5),'Age Factors'!$C$1:$AJ$1,0))))-INDEX('Scoring Coefficients'!$E$2:$E$33,MATCH($C33&amp;L$2,'Scoring Coefficients'!$A$2:$A$33,0)))^INDEX('Scoring Coefficients'!$F$2:$F$33,MATCH($C33&amp;L$2,'Scoring Coefficients'!$A$2:$A$33,0)))),0),0)</f>
        <v>0</v>
      </c>
      <c r="N33" s="28"/>
      <c r="O33" s="2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8"/>
      <c r="Q33" s="27">
        <f>IF(AND(P33&lt;&gt;0,P33&lt;&gt;"",$D33&lt;&gt;""),IFERROR(INT(INDEX('Scoring Coefficients'!$D$2:$D$33,MATCH($C33&amp;P$2,'Scoring Coefficients'!$A$2:$A$33,0))*(((INT((P33*100)*INDEX('Age Factors'!$C$2:$AJ$24,MATCH(P$2,'Age Factors'!$B$2:$B$24,0),MATCH($C33&amp;IF($D33&lt;30,30,FLOOR($D33/5,1)*5),'Age Factors'!$C$1:$AJ$1,0))))-INDEX('Scoring Coefficients'!$E$2:$E$33,MATCH($C33&amp;P$2,'Scoring Coefficients'!$A$2:$A$33,0)))^INDEX('Scoring Coefficients'!$F$2:$F$33,MATCH($C33&amp;P$2,'Scoring Coefficients'!$A$2:$A$33,0)))),0),0)</f>
        <v>0</v>
      </c>
      <c r="R33" s="29"/>
      <c r="S33" s="27">
        <f>IF(AND(R33&lt;&gt;0,R33&lt;&gt;"",$D33&lt;&gt;""),IFERROR(INT(INDEX('Scoring Coefficients'!$D$2:$D$33,MATCH($C33&amp;R$2,'Scoring Coefficients'!$A$2:$A$33,0))*((INDEX('Scoring Coefficients'!$E$2:$E$33,MATCH($C33&amp;R$2,'Scoring Coefficients'!$A$2:$A$33,0))-ROUNDUP((IFERROR((LEFT(R33,FIND(":",R33)-1)*60)+RIGHT(R33,LEN(R33)-FIND(":",R33)),R33)*INDEX('Age Factors'!$C$2:$AJ$24,MATCH(R$2,'Age Factors'!$B$2:$B$24,0),MATCH($C33&amp;IF($D33&lt;30,30,FLOOR($D33/5,1)*5),'Age Factors'!$C$1:$AJ$1,0))),2))^INDEX('Scoring Coefficients'!$F$2:$F$33,MATCH($C33&amp;R$2,'Scoring Coefficients'!$A$2:$A$33,0)))),0),0)</f>
        <v>0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5" x14ac:dyDescent="0.25">
      <c r="A34" s="22"/>
      <c r="B34" s="22"/>
      <c r="C34" s="23" t="s">
        <v>76</v>
      </c>
      <c r="D34" s="24"/>
      <c r="E34" s="25">
        <f t="shared" si="0"/>
        <v>0</v>
      </c>
      <c r="F34" s="26"/>
      <c r="G34" s="27">
        <f>IF(AND(F34&lt;&gt;0,F34&lt;&gt;"",$D34&lt;&gt;""),IFERROR(INT(INDEX('Scoring Coefficients'!$D$2:$D$33,MATCH($C34&amp;F$2,'Scoring Coefficients'!$A$2:$A$33,0))*((INDEX('Scoring Coefficients'!$E$2:$E$33,MATCH($C34&amp;F$2,'Scoring Coefficients'!$A$2:$A$33,0))-ROUNDUP((IFERROR((LEFT(F34,FIND(":",F34)-1)*60)+RIGHT(F34,LEN(F34)-FIND(":",F34)),F34)*INDEX('Age Factors'!$C$2:$AJ$24,MATCH(F$2,'Age Factors'!$B$2:$B$24,0),MATCH($C34&amp;IF($D34&lt;30,30,FLOOR($D34/5,1)*5),'Age Factors'!$C$1:$AJ$1,0))),2))^INDEX('Scoring Coefficients'!$F$2:$F$33,MATCH($C34&amp;F$2,'Scoring Coefficients'!$A$2:$A$33,0)))),0),0)</f>
        <v>0</v>
      </c>
      <c r="H34" s="28"/>
      <c r="I34" s="27">
        <f>IF(AND(H34&lt;&gt;0,H34&lt;&gt;"",$D34&lt;&gt;""),IFERROR(INT(INDEX('Scoring Coefficients'!$D$2:$D$33,MATCH($C34&amp;H$2,'Scoring Coefficients'!$A$2:$A$33,0))*(((INT((H34*100)*INDEX('Age Factors'!$C$2:$AJ$24,MATCH(H$2,'Age Factors'!$B$2:$B$24,0),MATCH($C34&amp;IF($D34&lt;30,30,FLOOR($D34/5,1)*5),'Age Factors'!$C$1:$AJ$1,0))))-INDEX('Scoring Coefficients'!$E$2:$E$33,MATCH($C34&amp;H$2,'Scoring Coefficients'!$A$2:$A$33,0)))^INDEX('Scoring Coefficients'!$F$2:$F$33,MATCH($C34&amp;H$2,'Scoring Coefficients'!$A$2:$A$33,0)))),0),0)</f>
        <v>0</v>
      </c>
      <c r="J34" s="28"/>
      <c r="K34" s="27">
        <f>IF(AND(J34&lt;&gt;0,J34&lt;&gt;"",$D34&lt;&gt;""),IFERROR(INT(INDEX('Scoring Coefficients'!$D$2:$D$33,MATCH($C34&amp;J$2,'Scoring Coefficients'!$A$2:$A$33,0))*((ROUNDDOWN((J34*INDEX('Age Factors'!$C$2:$AJ$24,MATCH(J$2,'Age Factors'!$B$2:$B$24,0),MATCH($C34&amp;IF($D34&lt;30,30,FLOOR($D34/5,1)*5),'Age Factors'!$C$1:$AJ$1,0))),2)-INDEX('Scoring Coefficients'!$E$2:$E$33,MATCH($C34&amp;J$2,'Scoring Coefficients'!$A$2:$A$33,0)))^INDEX('Scoring Coefficients'!$F$2:$F$33,MATCH($C34&amp;J$2,'Scoring Coefficients'!$A$2:$A$33,0)))),0),0)</f>
        <v>0</v>
      </c>
      <c r="L34" s="28"/>
      <c r="M34" s="27">
        <f>IF(AND(L34&lt;&gt;0,L34&lt;&gt;"",$D34&lt;&gt;""),IFERROR(INT(INDEX('Scoring Coefficients'!$D$2:$D$33,MATCH($C34&amp;L$2,'Scoring Coefficients'!$A$2:$A$33,0))*(((INT((L34*100)*INDEX('Age Factors'!$C$2:$AJ$24,MATCH(L$2,'Age Factors'!$B$2:$B$24,0),MATCH($C34&amp;IF($D34&lt;30,30,FLOOR($D34/5,1)*5),'Age Factors'!$C$1:$AJ$1,0))))-INDEX('Scoring Coefficients'!$E$2:$E$33,MATCH($C34&amp;L$2,'Scoring Coefficients'!$A$2:$A$33,0)))^INDEX('Scoring Coefficients'!$F$2:$F$33,MATCH($C34&amp;L$2,'Scoring Coefficients'!$A$2:$A$33,0)))),0),0)</f>
        <v>0</v>
      </c>
      <c r="N34" s="28"/>
      <c r="O34" s="27">
        <f>IF(AND(N34&lt;&gt;0,N34&lt;&gt;"",$D34&lt;&gt;""),IFERROR(INT(INDEX('Scoring Coefficients'!$D$2:$D$33,MATCH($C34&amp;N$2,'Scoring Coefficients'!$A$2:$A$33,0))*((INDEX('Scoring Coefficients'!$E$2:$E$33,MATCH($C34&amp;N$2,'Scoring Coefficients'!$A$2:$A$33,0))-ROUNDUP((IFERROR((LEFT(N34,FIND(":",N34)-1)*60)+RIGHT(N34,LEN(N34)-FIND(":",N34)),N34)*INDEX('Age Factors'!$C$2:$AJ$24,MATCH(N$2,'Age Factors'!$B$2:$B$24,0),MATCH($C34&amp;IF($D34&lt;30,30,FLOOR($D34/5,1)*5),'Age Factors'!$C$1:$AJ$1,0))),2))^INDEX('Scoring Coefficients'!$F$2:$F$33,MATCH($C34&amp;N$2,'Scoring Coefficients'!$A$2:$A$33,0)))),0),0)</f>
        <v>0</v>
      </c>
      <c r="P34" s="28"/>
      <c r="Q34" s="27">
        <f>IF(AND(P34&lt;&gt;0,P34&lt;&gt;"",$D34&lt;&gt;""),IFERROR(INT(INDEX('Scoring Coefficients'!$D$2:$D$33,MATCH($C34&amp;P$2,'Scoring Coefficients'!$A$2:$A$33,0))*(((INT((P34*100)*INDEX('Age Factors'!$C$2:$AJ$24,MATCH(P$2,'Age Factors'!$B$2:$B$24,0),MATCH($C34&amp;IF($D34&lt;30,30,FLOOR($D34/5,1)*5),'Age Factors'!$C$1:$AJ$1,0))))-INDEX('Scoring Coefficients'!$E$2:$E$33,MATCH($C34&amp;P$2,'Scoring Coefficients'!$A$2:$A$33,0)))^INDEX('Scoring Coefficients'!$F$2:$F$33,MATCH($C34&amp;P$2,'Scoring Coefficients'!$A$2:$A$33,0)))),0),0)</f>
        <v>0</v>
      </c>
      <c r="R34" s="29"/>
      <c r="S34" s="27">
        <f>IF(AND(R34&lt;&gt;0,R34&lt;&gt;"",$D34&lt;&gt;""),IFERROR(INT(INDEX('Scoring Coefficients'!$D$2:$D$33,MATCH($C34&amp;R$2,'Scoring Coefficients'!$A$2:$A$33,0))*((INDEX('Scoring Coefficients'!$E$2:$E$33,MATCH($C34&amp;R$2,'Scoring Coefficients'!$A$2:$A$33,0))-ROUNDUP((IFERROR((LEFT(R34,FIND(":",R34)-1)*60)+RIGHT(R34,LEN(R34)-FIND(":",R34)),R34)*INDEX('Age Factors'!$C$2:$AJ$24,MATCH(R$2,'Age Factors'!$B$2:$B$24,0),MATCH($C34&amp;IF($D34&lt;30,30,FLOOR($D34/5,1)*5),'Age Factors'!$C$1:$AJ$1,0))),2))^INDEX('Scoring Coefficients'!$F$2:$F$33,MATCH($C34&amp;R$2,'Scoring Coefficients'!$A$2:$A$33,0)))),0),0)</f>
        <v>0</v>
      </c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5" x14ac:dyDescent="0.25">
      <c r="A35" s="22"/>
      <c r="B35" s="22"/>
      <c r="C35" s="23" t="s">
        <v>76</v>
      </c>
      <c r="D35" s="24"/>
      <c r="E35" s="25">
        <f t="shared" si="0"/>
        <v>0</v>
      </c>
      <c r="F35" s="26"/>
      <c r="G35" s="2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2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27">
        <f>IF(AND(J35&lt;&gt;0,J35&lt;&gt;"",$D35&lt;&gt;""),IFERROR(INT(INDEX('Scoring Coefficients'!$D$2:$D$33,MATCH($C35&amp;J$2,'Scoring Coefficients'!$A$2:$A$33,0))*((ROUNDDOWN((J35*INDEX('Age Factors'!$C$2:$AJ$24,MATCH(J$2,'Age Factors'!$B$2:$B$24,0),MATCH($C35&amp;IF($D35&lt;30,30,FLOOR($D35/5,1)*5),'Age Factors'!$C$1:$AJ$1,0))),2)-INDEX('Scoring Coefficients'!$E$2:$E$33,MATCH($C35&amp;J$2,'Scoring Coefficients'!$A$2:$A$33,0)))^INDEX('Scoring Coefficients'!$F$2:$F$33,MATCH($C35&amp;J$2,'Scoring Coefficients'!$A$2:$A$33,0)))),0),0)</f>
        <v>0</v>
      </c>
      <c r="L35" s="28"/>
      <c r="M35" s="27">
        <f>IF(AND(L35&lt;&gt;0,L35&lt;&gt;"",$D35&lt;&gt;""),IFERROR(INT(INDEX('Scoring Coefficients'!$D$2:$D$33,MATCH($C35&amp;L$2,'Scoring Coefficients'!$A$2:$A$33,0))*(((INT((L35*100)*INDEX('Age Factors'!$C$2:$AJ$24,MATCH(L$2,'Age Factors'!$B$2:$B$24,0),MATCH($C35&amp;IF($D35&lt;30,30,FLOOR($D35/5,1)*5),'Age Factors'!$C$1:$AJ$1,0))))-INDEX('Scoring Coefficients'!$E$2:$E$33,MATCH($C35&amp;L$2,'Scoring Coefficients'!$A$2:$A$33,0)))^INDEX('Scoring Coefficients'!$F$2:$F$33,MATCH($C35&amp;L$2,'Scoring Coefficients'!$A$2:$A$33,0)))),0),0)</f>
        <v>0</v>
      </c>
      <c r="N35" s="28"/>
      <c r="O35" s="2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8"/>
      <c r="Q35" s="27">
        <f>IF(AND(P35&lt;&gt;0,P35&lt;&gt;"",$D35&lt;&gt;""),IFERROR(INT(INDEX('Scoring Coefficients'!$D$2:$D$33,MATCH($C35&amp;P$2,'Scoring Coefficients'!$A$2:$A$33,0))*(((INT((P35*100)*INDEX('Age Factors'!$C$2:$AJ$24,MATCH(P$2,'Age Factors'!$B$2:$B$24,0),MATCH($C35&amp;IF($D35&lt;30,30,FLOOR($D35/5,1)*5),'Age Factors'!$C$1:$AJ$1,0))))-INDEX('Scoring Coefficients'!$E$2:$E$33,MATCH($C35&amp;P$2,'Scoring Coefficients'!$A$2:$A$33,0)))^INDEX('Scoring Coefficients'!$F$2:$F$33,MATCH($C35&amp;P$2,'Scoring Coefficients'!$A$2:$A$33,0)))),0),0)</f>
        <v>0</v>
      </c>
      <c r="R35" s="29"/>
      <c r="S35" s="27">
        <f>IF(AND(R35&lt;&gt;0,R35&lt;&gt;"",$D35&lt;&gt;""),IFERROR(INT(INDEX('Scoring Coefficients'!$D$2:$D$33,MATCH($C35&amp;R$2,'Scoring Coefficients'!$A$2:$A$33,0))*((INDEX('Scoring Coefficients'!$E$2:$E$33,MATCH($C35&amp;R$2,'Scoring Coefficients'!$A$2:$A$33,0))-ROUNDUP((IFERROR((LEFT(R35,FIND(":",R35)-1)*60)+RIGHT(R35,LEN(R35)-FIND(":",R35)),R35)*INDEX('Age Factors'!$C$2:$AJ$24,MATCH(R$2,'Age Factors'!$B$2:$B$24,0),MATCH($C35&amp;IF($D35&lt;30,30,FLOOR($D35/5,1)*5),'Age Factors'!$C$1:$AJ$1,0))),2))^INDEX('Scoring Coefficients'!$F$2:$F$33,MATCH($C35&amp;R$2,'Scoring Coefficients'!$A$2:$A$33,0)))),0),0)</f>
        <v>0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5" x14ac:dyDescent="0.25">
      <c r="A36" s="22"/>
      <c r="B36" s="22"/>
      <c r="C36" s="23" t="s">
        <v>76</v>
      </c>
      <c r="D36" s="24"/>
      <c r="E36" s="25">
        <f t="shared" si="0"/>
        <v>0</v>
      </c>
      <c r="F36" s="26"/>
      <c r="G36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H36" s="28"/>
      <c r="I36" s="27">
        <f>IF(AND(H36&lt;&gt;0,H36&lt;&gt;"",$D36&lt;&gt;""),IFERROR(INT(INDEX('Scoring Coefficients'!$D$2:$D$33,MATCH($C36&amp;H$2,'Scoring Coefficients'!$A$2:$A$33,0))*(((INT((H36*100)*INDEX('Age Factors'!$C$2:$AJ$24,MATCH(H$2,'Age Factors'!$B$2:$B$24,0),MATCH($C36&amp;IF($D36&lt;30,30,FLOOR($D36/5,1)*5),'Age Factors'!$C$1:$AJ$1,0))))-INDEX('Scoring Coefficients'!$E$2:$E$33,MATCH($C36&amp;H$2,'Scoring Coefficients'!$A$2:$A$33,0)))^INDEX('Scoring Coefficients'!$F$2:$F$33,MATCH($C36&amp;H$2,'Scoring Coefficients'!$A$2:$A$33,0)))),0),0)</f>
        <v>0</v>
      </c>
      <c r="J36" s="28"/>
      <c r="K36" s="27">
        <f>IF(AND(J36&lt;&gt;0,J36&lt;&gt;"",$D36&lt;&gt;""),IFERROR(INT(INDEX('Scoring Coefficients'!$D$2:$D$33,MATCH($C36&amp;J$2,'Scoring Coefficients'!$A$2:$A$33,0))*((ROUNDDOWN((J36*INDEX('Age Factors'!$C$2:$AJ$24,MATCH(J$2,'Age Factors'!$B$2:$B$24,0),MATCH($C36&amp;IF($D36&lt;30,30,FLOOR($D36/5,1)*5),'Age Factors'!$C$1:$AJ$1,0))),2)-INDEX('Scoring Coefficients'!$E$2:$E$33,MATCH($C36&amp;J$2,'Scoring Coefficients'!$A$2:$A$33,0)))^INDEX('Scoring Coefficients'!$F$2:$F$33,MATCH($C36&amp;J$2,'Scoring Coefficients'!$A$2:$A$33,0)))),0),0)</f>
        <v>0</v>
      </c>
      <c r="L36" s="28"/>
      <c r="M36" s="27">
        <f>IF(AND(L36&lt;&gt;0,L36&lt;&gt;"",$D36&lt;&gt;""),IFERROR(INT(INDEX('Scoring Coefficients'!$D$2:$D$33,MATCH($C36&amp;L$2,'Scoring Coefficients'!$A$2:$A$33,0))*(((INT((L36*100)*INDEX('Age Factors'!$C$2:$AJ$24,MATCH(L$2,'Age Factors'!$B$2:$B$24,0),MATCH($C36&amp;IF($D36&lt;30,30,FLOOR($D36/5,1)*5),'Age Factors'!$C$1:$AJ$1,0))))-INDEX('Scoring Coefficients'!$E$2:$E$33,MATCH($C36&amp;L$2,'Scoring Coefficients'!$A$2:$A$33,0)))^INDEX('Scoring Coefficients'!$F$2:$F$33,MATCH($C36&amp;L$2,'Scoring Coefficients'!$A$2:$A$33,0)))),0),0)</f>
        <v>0</v>
      </c>
      <c r="N36" s="28"/>
      <c r="O36" s="27">
        <f>IF(AND(N36&lt;&gt;0,N36&lt;&gt;"",$D36&lt;&gt;""),IFERROR(INT(INDEX('Scoring Coefficients'!$D$2:$D$33,MATCH($C36&amp;N$2,'Scoring Coefficients'!$A$2:$A$33,0))*((INDEX('Scoring Coefficients'!$E$2:$E$33,MATCH($C36&amp;N$2,'Scoring Coefficients'!$A$2:$A$33,0))-ROUNDUP((IFERROR((LEFT(N36,FIND(":",N36)-1)*60)+RIGHT(N36,LEN(N36)-FIND(":",N36)),N36)*INDEX('Age Factors'!$C$2:$AJ$24,MATCH(N$2,'Age Factors'!$B$2:$B$24,0),MATCH($C36&amp;IF($D36&lt;30,30,FLOOR($D36/5,1)*5),'Age Factors'!$C$1:$AJ$1,0))),2))^INDEX('Scoring Coefficients'!$F$2:$F$33,MATCH($C36&amp;N$2,'Scoring Coefficients'!$A$2:$A$33,0)))),0),0)</f>
        <v>0</v>
      </c>
      <c r="P36" s="28"/>
      <c r="Q36" s="27">
        <f>IF(AND(P36&lt;&gt;0,P36&lt;&gt;"",$D36&lt;&gt;""),IFERROR(INT(INDEX('Scoring Coefficients'!$D$2:$D$33,MATCH($C36&amp;P$2,'Scoring Coefficients'!$A$2:$A$33,0))*(((INT((P36*100)*INDEX('Age Factors'!$C$2:$AJ$24,MATCH(P$2,'Age Factors'!$B$2:$B$24,0),MATCH($C36&amp;IF($D36&lt;30,30,FLOOR($D36/5,1)*5),'Age Factors'!$C$1:$AJ$1,0))))-INDEX('Scoring Coefficients'!$E$2:$E$33,MATCH($C36&amp;P$2,'Scoring Coefficients'!$A$2:$A$33,0)))^INDEX('Scoring Coefficients'!$F$2:$F$33,MATCH($C36&amp;P$2,'Scoring Coefficients'!$A$2:$A$33,0)))),0),0)</f>
        <v>0</v>
      </c>
      <c r="R36" s="29"/>
      <c r="S36" s="27">
        <f>IF(AND(R36&lt;&gt;0,R36&lt;&gt;"",$D36&lt;&gt;""),IFERROR(INT(INDEX('Scoring Coefficients'!$D$2:$D$33,MATCH($C36&amp;R$2,'Scoring Coefficients'!$A$2:$A$33,0))*((INDEX('Scoring Coefficients'!$E$2:$E$33,MATCH($C36&amp;R$2,'Scoring Coefficients'!$A$2:$A$33,0))-ROUNDUP((IFERROR((LEFT(R36,FIND(":",R36)-1)*60)+RIGHT(R36,LEN(R36)-FIND(":",R36)),R36)*INDEX('Age Factors'!$C$2:$AJ$24,MATCH(R$2,'Age Factors'!$B$2:$B$24,0),MATCH($C36&amp;IF($D36&lt;30,30,FLOOR($D36/5,1)*5),'Age Factors'!$C$1:$AJ$1,0))),2))^INDEX('Scoring Coefficients'!$F$2:$F$33,MATCH($C36&amp;R$2,'Scoring Coefficients'!$A$2:$A$33,0)))),0),0)</f>
        <v>0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5" x14ac:dyDescent="0.25">
      <c r="A37" s="22"/>
      <c r="B37" s="22"/>
      <c r="C37" s="23" t="s">
        <v>76</v>
      </c>
      <c r="D37" s="24"/>
      <c r="E37" s="25">
        <f t="shared" si="0"/>
        <v>0</v>
      </c>
      <c r="F37" s="26"/>
      <c r="G37" s="2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2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27">
        <f>IF(AND(J37&lt;&gt;0,J37&lt;&gt;"",$D37&lt;&gt;""),IFERROR(INT(INDEX('Scoring Coefficients'!$D$2:$D$33,MATCH($C37&amp;J$2,'Scoring Coefficients'!$A$2:$A$33,0))*((ROUNDDOWN((J37*INDEX('Age Factors'!$C$2:$AJ$24,MATCH(J$2,'Age Factors'!$B$2:$B$24,0),MATCH($C37&amp;IF($D37&lt;30,30,FLOOR($D37/5,1)*5),'Age Factors'!$C$1:$AJ$1,0))),2)-INDEX('Scoring Coefficients'!$E$2:$E$33,MATCH($C37&amp;J$2,'Scoring Coefficients'!$A$2:$A$33,0)))^INDEX('Scoring Coefficients'!$F$2:$F$33,MATCH($C37&amp;J$2,'Scoring Coefficients'!$A$2:$A$33,0)))),0),0)</f>
        <v>0</v>
      </c>
      <c r="L37" s="28"/>
      <c r="M37" s="27">
        <f>IF(AND(L37&lt;&gt;0,L37&lt;&gt;"",$D37&lt;&gt;""),IFERROR(INT(INDEX('Scoring Coefficients'!$D$2:$D$33,MATCH($C37&amp;L$2,'Scoring Coefficients'!$A$2:$A$33,0))*(((INT((L37*100)*INDEX('Age Factors'!$C$2:$AJ$24,MATCH(L$2,'Age Factors'!$B$2:$B$24,0),MATCH($C37&amp;IF($D37&lt;30,30,FLOOR($D37/5,1)*5),'Age Factors'!$C$1:$AJ$1,0))))-INDEX('Scoring Coefficients'!$E$2:$E$33,MATCH($C37&amp;L$2,'Scoring Coefficients'!$A$2:$A$33,0)))^INDEX('Scoring Coefficients'!$F$2:$F$33,MATCH($C37&amp;L$2,'Scoring Coefficients'!$A$2:$A$33,0)))),0),0)</f>
        <v>0</v>
      </c>
      <c r="N37" s="28"/>
      <c r="O37" s="2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8"/>
      <c r="Q37" s="27">
        <f>IF(AND(P37&lt;&gt;0,P37&lt;&gt;"",$D37&lt;&gt;""),IFERROR(INT(INDEX('Scoring Coefficients'!$D$2:$D$33,MATCH($C37&amp;P$2,'Scoring Coefficients'!$A$2:$A$33,0))*(((INT((P37*100)*INDEX('Age Factors'!$C$2:$AJ$24,MATCH(P$2,'Age Factors'!$B$2:$B$24,0),MATCH($C37&amp;IF($D37&lt;30,30,FLOOR($D37/5,1)*5),'Age Factors'!$C$1:$AJ$1,0))))-INDEX('Scoring Coefficients'!$E$2:$E$33,MATCH($C37&amp;P$2,'Scoring Coefficients'!$A$2:$A$33,0)))^INDEX('Scoring Coefficients'!$F$2:$F$33,MATCH($C37&amp;P$2,'Scoring Coefficients'!$A$2:$A$33,0)))),0),0)</f>
        <v>0</v>
      </c>
      <c r="R37" s="29"/>
      <c r="S37" s="27">
        <f>IF(AND(R37&lt;&gt;0,R37&lt;&gt;"",$D37&lt;&gt;""),IFERROR(INT(INDEX('Scoring Coefficients'!$D$2:$D$33,MATCH($C37&amp;R$2,'Scoring Coefficients'!$A$2:$A$33,0))*((INDEX('Scoring Coefficients'!$E$2:$E$33,MATCH($C37&amp;R$2,'Scoring Coefficients'!$A$2:$A$33,0))-ROUNDUP((IFERROR((LEFT(R37,FIND(":",R37)-1)*60)+RIGHT(R37,LEN(R37)-FIND(":",R37)),R37)*INDEX('Age Factors'!$C$2:$AJ$24,MATCH(R$2,'Age Factors'!$B$2:$B$24,0),MATCH($C37&amp;IF($D37&lt;30,30,FLOOR($D37/5,1)*5),'Age Factors'!$C$1:$AJ$1,0))),2))^INDEX('Scoring Coefficients'!$F$2:$F$33,MATCH($C37&amp;R$2,'Scoring Coefficients'!$A$2:$A$33,0)))),0),0)</f>
        <v>0</v>
      </c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5" x14ac:dyDescent="0.25">
      <c r="A38" s="22"/>
      <c r="B38" s="22"/>
      <c r="C38" s="23" t="s">
        <v>76</v>
      </c>
      <c r="D38" s="24"/>
      <c r="E38" s="25">
        <f t="shared" si="0"/>
        <v>0</v>
      </c>
      <c r="F38" s="26"/>
      <c r="G38" s="27">
        <f>IF(AND(F38&lt;&gt;0,F38&lt;&gt;"",$D38&lt;&gt;""),IFERROR(INT(INDEX('Scoring Coefficients'!$D$2:$D$33,MATCH($C38&amp;F$2,'Scoring Coefficients'!$A$2:$A$33,0))*((INDEX('Scoring Coefficients'!$E$2:$E$33,MATCH($C38&amp;F$2,'Scoring Coefficients'!$A$2:$A$33,0))-ROUNDUP((IFERROR((LEFT(F38,FIND(":",F38)-1)*60)+RIGHT(F38,LEN(F38)-FIND(":",F38)),F38)*INDEX('Age Factors'!$C$2:$AJ$24,MATCH(F$2,'Age Factors'!$B$2:$B$24,0),MATCH($C38&amp;IF($D38&lt;30,30,FLOOR($D38/5,1)*5),'Age Factors'!$C$1:$AJ$1,0))),2))^INDEX('Scoring Coefficients'!$F$2:$F$33,MATCH($C38&amp;F$2,'Scoring Coefficients'!$A$2:$A$33,0)))),0),0)</f>
        <v>0</v>
      </c>
      <c r="H38" s="28"/>
      <c r="I38" s="27">
        <f>IF(AND(H38&lt;&gt;0,H38&lt;&gt;"",$D38&lt;&gt;""),IFERROR(INT(INDEX('Scoring Coefficients'!$D$2:$D$33,MATCH($C38&amp;H$2,'Scoring Coefficients'!$A$2:$A$33,0))*(((INT((H38*100)*INDEX('Age Factors'!$C$2:$AJ$24,MATCH(H$2,'Age Factors'!$B$2:$B$24,0),MATCH($C38&amp;IF($D38&lt;30,30,FLOOR($D38/5,1)*5),'Age Factors'!$C$1:$AJ$1,0))))-INDEX('Scoring Coefficients'!$E$2:$E$33,MATCH($C38&amp;H$2,'Scoring Coefficients'!$A$2:$A$33,0)))^INDEX('Scoring Coefficients'!$F$2:$F$33,MATCH($C38&amp;H$2,'Scoring Coefficients'!$A$2:$A$33,0)))),0),0)</f>
        <v>0</v>
      </c>
      <c r="J38" s="28"/>
      <c r="K38" s="27">
        <f>IF(AND(J38&lt;&gt;0,J38&lt;&gt;"",$D38&lt;&gt;""),IFERROR(INT(INDEX('Scoring Coefficients'!$D$2:$D$33,MATCH($C38&amp;J$2,'Scoring Coefficients'!$A$2:$A$33,0))*((ROUNDDOWN((J38*INDEX('Age Factors'!$C$2:$AJ$24,MATCH(J$2,'Age Factors'!$B$2:$B$24,0),MATCH($C38&amp;IF($D38&lt;30,30,FLOOR($D38/5,1)*5),'Age Factors'!$C$1:$AJ$1,0))),2)-INDEX('Scoring Coefficients'!$E$2:$E$33,MATCH($C38&amp;J$2,'Scoring Coefficients'!$A$2:$A$33,0)))^INDEX('Scoring Coefficients'!$F$2:$F$33,MATCH($C38&amp;J$2,'Scoring Coefficients'!$A$2:$A$33,0)))),0),0)</f>
        <v>0</v>
      </c>
      <c r="L38" s="28"/>
      <c r="M38" s="27">
        <f>IF(AND(L38&lt;&gt;0,L38&lt;&gt;"",$D38&lt;&gt;""),IFERROR(INT(INDEX('Scoring Coefficients'!$D$2:$D$33,MATCH($C38&amp;L$2,'Scoring Coefficients'!$A$2:$A$33,0))*(((INT((L38*100)*INDEX('Age Factors'!$C$2:$AJ$24,MATCH(L$2,'Age Factors'!$B$2:$B$24,0),MATCH($C38&amp;IF($D38&lt;30,30,FLOOR($D38/5,1)*5),'Age Factors'!$C$1:$AJ$1,0))))-INDEX('Scoring Coefficients'!$E$2:$E$33,MATCH($C38&amp;L$2,'Scoring Coefficients'!$A$2:$A$33,0)))^INDEX('Scoring Coefficients'!$F$2:$F$33,MATCH($C38&amp;L$2,'Scoring Coefficients'!$A$2:$A$33,0)))),0),0)</f>
        <v>0</v>
      </c>
      <c r="N38" s="28"/>
      <c r="O38" s="27">
        <f>IF(AND(N38&lt;&gt;0,N38&lt;&gt;"",$D38&lt;&gt;""),IFERROR(INT(INDEX('Scoring Coefficients'!$D$2:$D$33,MATCH($C38&amp;N$2,'Scoring Coefficients'!$A$2:$A$33,0))*((INDEX('Scoring Coefficients'!$E$2:$E$33,MATCH($C38&amp;N$2,'Scoring Coefficients'!$A$2:$A$33,0))-ROUNDUP((IFERROR((LEFT(N38,FIND(":",N38)-1)*60)+RIGHT(N38,LEN(N38)-FIND(":",N38)),N38)*INDEX('Age Factors'!$C$2:$AJ$24,MATCH(N$2,'Age Factors'!$B$2:$B$24,0),MATCH($C38&amp;IF($D38&lt;30,30,FLOOR($D38/5,1)*5),'Age Factors'!$C$1:$AJ$1,0))),2))^INDEX('Scoring Coefficients'!$F$2:$F$33,MATCH($C38&amp;N$2,'Scoring Coefficients'!$A$2:$A$33,0)))),0),0)</f>
        <v>0</v>
      </c>
      <c r="P38" s="28"/>
      <c r="Q38" s="27">
        <f>IF(AND(P38&lt;&gt;0,P38&lt;&gt;"",$D38&lt;&gt;""),IFERROR(INT(INDEX('Scoring Coefficients'!$D$2:$D$33,MATCH($C38&amp;P$2,'Scoring Coefficients'!$A$2:$A$33,0))*(((INT((P38*100)*INDEX('Age Factors'!$C$2:$AJ$24,MATCH(P$2,'Age Factors'!$B$2:$B$24,0),MATCH($C38&amp;IF($D38&lt;30,30,FLOOR($D38/5,1)*5),'Age Factors'!$C$1:$AJ$1,0))))-INDEX('Scoring Coefficients'!$E$2:$E$33,MATCH($C38&amp;P$2,'Scoring Coefficients'!$A$2:$A$33,0)))^INDEX('Scoring Coefficients'!$F$2:$F$33,MATCH($C38&amp;P$2,'Scoring Coefficients'!$A$2:$A$33,0)))),0),0)</f>
        <v>0</v>
      </c>
      <c r="R38" s="29"/>
      <c r="S38" s="27">
        <f>IF(AND(R38&lt;&gt;0,R38&lt;&gt;"",$D38&lt;&gt;""),IFERROR(INT(INDEX('Scoring Coefficients'!$D$2:$D$33,MATCH($C38&amp;R$2,'Scoring Coefficients'!$A$2:$A$33,0))*((INDEX('Scoring Coefficients'!$E$2:$E$33,MATCH($C38&amp;R$2,'Scoring Coefficients'!$A$2:$A$33,0))-ROUNDUP((IFERROR((LEFT(R38,FIND(":",R38)-1)*60)+RIGHT(R38,LEN(R38)-FIND(":",R38)),R38)*INDEX('Age Factors'!$C$2:$AJ$24,MATCH(R$2,'Age Factors'!$B$2:$B$24,0),MATCH($C38&amp;IF($D38&lt;30,30,FLOOR($D38/5,1)*5),'Age Factors'!$C$1:$AJ$1,0))),2))^INDEX('Scoring Coefficients'!$F$2:$F$33,MATCH($C38&amp;R$2,'Scoring Coefficients'!$A$2:$A$33,0)))),0),0)</f>
        <v>0</v>
      </c>
      <c r="T38" s="24"/>
      <c r="U38" s="24"/>
      <c r="V38" s="24"/>
      <c r="W38" s="24"/>
      <c r="X38" s="24"/>
      <c r="Y38" s="24"/>
      <c r="Z38" s="24"/>
      <c r="AA38" s="24"/>
      <c r="AB38" s="24"/>
      <c r="AC38" s="24"/>
    </row>
  </sheetData>
  <sheetProtection algorithmName="SHA-512" hashValue="Bokl1MeQJ1a6l09tHvScGH8XfBpr4lp1awbA8/CmWa5Ukoo+cb4O073XKWNvAVw11Wy3XzwYT6UqRZb4dk5LKQ==" saltValue="U9Dqona48Hk9L4oskqSMmg==" spinCount="100000" sheet="1" objects="1" scenarios="1"/>
  <mergeCells count="1">
    <mergeCell ref="A1:S1"/>
  </mergeCells>
  <printOptions horizontalCentered="1" gridLines="1" gridLinesSet="0"/>
  <pageMargins left="0.25" right="0.25" top="0.5" bottom="0.5" header="0.5" footer="0.25"/>
  <pageSetup scale="70" fitToHeight="5" orientation="landscape" horizontalDpi="300" verticalDpi="300" r:id="rId1"/>
  <headerFooter alignWithMargins="0"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CCA4-BD33-44B2-9925-8ECEC7207D51}">
  <sheetPr codeName="Sheet29">
    <pageSetUpPr fitToPage="1"/>
  </sheetPr>
  <dimension ref="A1:AC38"/>
  <sheetViews>
    <sheetView zoomScaleNormal="100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11" width="8.42578125" style="3" customWidth="1"/>
    <col min="12" max="12" width="8.42578125" style="6" customWidth="1"/>
    <col min="13" max="13" width="8.42578125" style="3" customWidth="1"/>
    <col min="14" max="14" width="8.42578125" style="6" customWidth="1"/>
    <col min="15" max="15" width="8.42578125" style="3" customWidth="1"/>
    <col min="16" max="16" width="8.42578125" style="6" customWidth="1"/>
    <col min="17" max="17" width="8.42578125" style="3" customWidth="1"/>
    <col min="18" max="18" width="8.42578125" style="14" customWidth="1"/>
    <col min="19" max="19" width="8.42578125" style="3" customWidth="1"/>
    <col min="20" max="25" width="8.85546875" style="3" hidden="1" customWidth="1"/>
    <col min="26" max="29" width="0" style="3" hidden="1" customWidth="1"/>
    <col min="30" max="16384" width="8.85546875" style="3" hidden="1"/>
  </cols>
  <sheetData>
    <row r="1" spans="1:29" ht="60" customHeight="1" x14ac:dyDescent="0.2">
      <c r="A1" s="36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9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20</v>
      </c>
      <c r="G2" s="9"/>
      <c r="H2" s="9" t="s">
        <v>1</v>
      </c>
      <c r="I2" s="9"/>
      <c r="J2" s="9" t="s">
        <v>2</v>
      </c>
      <c r="K2" s="9"/>
      <c r="L2" s="9" t="s">
        <v>3</v>
      </c>
      <c r="M2" s="9"/>
      <c r="N2" s="9" t="s">
        <v>22</v>
      </c>
      <c r="O2" s="9"/>
      <c r="P2" s="9" t="s">
        <v>24</v>
      </c>
      <c r="Q2" s="9"/>
      <c r="R2" s="9" t="s">
        <v>21</v>
      </c>
      <c r="S2" s="9"/>
    </row>
    <row r="3" spans="1:29" ht="15" x14ac:dyDescent="0.25">
      <c r="A3" s="22"/>
      <c r="B3" s="22"/>
      <c r="C3" s="23" t="s">
        <v>77</v>
      </c>
      <c r="D3" s="24"/>
      <c r="E3" s="25">
        <f>IF(OR(H3="DNS",J3="DNS",L3="DNS",N3="DNS",P3="DNS",R3="DNS"),"DNF",SUM(G3,I3,K3,M3,O3,Q3,S3))</f>
        <v>0</v>
      </c>
      <c r="F3" s="26"/>
      <c r="G3" s="2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2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27">
        <f>IF(AND(J3&lt;&gt;0,J3&lt;&gt;"",$D3&lt;&gt;""),IFERROR(INT(INDEX('Scoring Coefficients'!$D$2:$D$33,MATCH($C3&amp;J$2,'Scoring Coefficients'!$A$2:$A$33,0))*((ROUNDDOWN((J3*INDEX('Age Factors'!$C$2:$AJ$24,MATCH(J$2,'Age Factors'!$B$2:$B$24,0),MATCH($C3&amp;IF($D3&lt;30,30,FLOOR($D3/5,1)*5),'Age Factors'!$C$1:$AJ$1,0))),2)-INDEX('Scoring Coefficients'!$E$2:$E$33,MATCH($C3&amp;J$2,'Scoring Coefficients'!$A$2:$A$33,0)))^INDEX('Scoring Coefficients'!$F$2:$F$33,MATCH($C3&amp;J$2,'Scoring Coefficients'!$A$2:$A$33,0)))),0),0)</f>
        <v>0</v>
      </c>
      <c r="L3" s="28"/>
      <c r="M3" s="27">
        <f>IF(AND(L3&lt;&gt;0,L3&lt;&gt;"",$D3&lt;&gt;""),IFERROR(INT(INDEX('Scoring Coefficients'!$D$2:$D$33,MATCH($C3&amp;L$2,'Scoring Coefficients'!$A$2:$A$33,0))*(((INT((L3*100)*INDEX('Age Factors'!$C$2:$AJ$24,MATCH(L$2,'Age Factors'!$B$2:$B$24,0),MATCH($C3&amp;IF($D3&lt;30,30,FLOOR($D3/5,1)*5),'Age Factors'!$C$1:$AJ$1,0))))-INDEX('Scoring Coefficients'!$E$2:$E$33,MATCH($C3&amp;L$2,'Scoring Coefficients'!$A$2:$A$33,0)))^INDEX('Scoring Coefficients'!$F$2:$F$33,MATCH($C3&amp;L$2,'Scoring Coefficients'!$A$2:$A$33,0)))),0),0)</f>
        <v>0</v>
      </c>
      <c r="N3" s="28"/>
      <c r="O3" s="27">
        <f>IF(AND(N3&lt;&gt;0,N3&lt;&gt;"",$D3&lt;&gt;""),IFERROR(INT(INDEX('Scoring Coefficients'!$D$2:$D$33,MATCH($C3&amp;N$2,'Scoring Coefficients'!$A$2:$A$33,0))*((INDEX('Scoring Coefficients'!$E$2:$E$33,MATCH($C3&amp;N$2,'Scoring Coefficients'!$A$2:$A$33,0))-ROUNDUP((IFERROR((LEFT(N3,FIND(":",N3)-1)*60)+RIGHT(N3,LEN(N3)-FIND(":",N3)),N3)*INDEX('Age Factors'!$C$2:$AJ$24,MATCH(N$2,'Age Factors'!$B$2:$B$24,0),MATCH($C3&amp;IF($D3&lt;30,30,FLOOR($D3/5,1)*5),'Age Factors'!$C$1:$AJ$1,0))),2))^INDEX('Scoring Coefficients'!$F$2:$F$33,MATCH($C3&amp;N$2,'Scoring Coefficients'!$A$2:$A$33,0)))),0),0)</f>
        <v>0</v>
      </c>
      <c r="P3" s="28"/>
      <c r="Q3" s="27">
        <f>IF(AND(P3&lt;&gt;0,P3&lt;&gt;"",$D3&lt;&gt;""),IFERROR(INT(INDEX('Scoring Coefficients'!$D$2:$D$33,MATCH($C3&amp;P$2,'Scoring Coefficients'!$A$2:$A$33,0))*(((INT((P3*100)*INDEX('Age Factors'!$C$2:$AJ$24,MATCH(P$2,'Age Factors'!$B$2:$B$24,0),MATCH($C3&amp;IF($D3&lt;30,30,FLOOR($D3/5,1)*5),'Age Factors'!$C$1:$AJ$1,0))))-INDEX('Scoring Coefficients'!$E$2:$E$33,MATCH($C3&amp;P$2,'Scoring Coefficients'!$A$2:$A$33,0)))^INDEX('Scoring Coefficients'!$F$2:$F$33,MATCH($C3&amp;P$2,'Scoring Coefficients'!$A$2:$A$33,0)))),0),0)</f>
        <v>0</v>
      </c>
      <c r="R3" s="29"/>
      <c r="S3" s="27">
        <f>IF(AND(R3&lt;&gt;0,R3&lt;&gt;"",$D3&lt;&gt;""),IFERROR(INT(INDEX('Scoring Coefficients'!$D$2:$D$33,MATCH($C3&amp;R$2,'Scoring Coefficients'!$A$2:$A$33,0))*((INDEX('Scoring Coefficients'!$E$2:$E$33,MATCH($C3&amp;R$2,'Scoring Coefficients'!$A$2:$A$33,0))-ROUNDUP((IFERROR((LEFT(R3,FIND(":",R3)-1)*60)+RIGHT(R3,LEN(R3)-FIND(":",R3)),R3)*INDEX('Age Factors'!$C$2:$AJ$24,MATCH(R$2,'Age Factors'!$B$2:$B$24,0),MATCH($C3&amp;IF($D3&lt;30,30,FLOOR($D3/5,1)*5),'Age Factors'!$C$1:$AJ$1,0))),2))^INDEX('Scoring Coefficients'!$F$2:$F$33,MATCH($C3&amp;R$2,'Scoring Coefficients'!$A$2:$A$33,0)))),0),0)</f>
        <v>0</v>
      </c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" x14ac:dyDescent="0.25">
      <c r="A4" s="22"/>
      <c r="B4" s="22"/>
      <c r="C4" s="23" t="s">
        <v>77</v>
      </c>
      <c r="D4" s="24"/>
      <c r="E4" s="25">
        <f t="shared" ref="E4:E38" si="0">IF(OR(H4="DNS",J4="DNS",L4="DNS",N4="DNS",P4="DNS",R4="DNS"),"DNF",SUM(G4,I4,K4,M4,O4,Q4,S4))</f>
        <v>0</v>
      </c>
      <c r="F4" s="26"/>
      <c r="G4" s="27">
        <f>IF(AND(F4&lt;&gt;0,F4&lt;&gt;"",$D4&lt;&gt;""),IFERROR(INT(INDEX('Scoring Coefficients'!$D$2:$D$33,MATCH($C4&amp;F$2,'Scoring Coefficients'!$A$2:$A$33,0))*((INDEX('Scoring Coefficients'!$E$2:$E$33,MATCH($C4&amp;F$2,'Scoring Coefficients'!$A$2:$A$33,0))-ROUNDUP((IFERROR((LEFT(F4,FIND(":",F4)-1)*60)+RIGHT(F4,LEN(F4)-FIND(":",F4)),F4)*INDEX('Age Factors'!$C$2:$AJ$24,MATCH(F$2,'Age Factors'!$B$2:$B$24,0),MATCH($C4&amp;IF($D4&lt;30,30,FLOOR($D4/5,1)*5),'Age Factors'!$C$1:$AJ$1,0))),2))^INDEX('Scoring Coefficients'!$F$2:$F$33,MATCH($C4&amp;F$2,'Scoring Coefficients'!$A$2:$A$33,0)))),0),0)</f>
        <v>0</v>
      </c>
      <c r="H4" s="28"/>
      <c r="I4" s="27">
        <f>IF(AND(H4&lt;&gt;0,H4&lt;&gt;"",$D4&lt;&gt;""),IFERROR(INT(INDEX('Scoring Coefficients'!$D$2:$D$33,MATCH($C4&amp;H$2,'Scoring Coefficients'!$A$2:$A$33,0))*(((INT((H4*100)*INDEX('Age Factors'!$C$2:$AJ$24,MATCH(H$2,'Age Factors'!$B$2:$B$24,0),MATCH($C4&amp;IF($D4&lt;30,30,FLOOR($D4/5,1)*5),'Age Factors'!$C$1:$AJ$1,0))))-INDEX('Scoring Coefficients'!$E$2:$E$33,MATCH($C4&amp;H$2,'Scoring Coefficients'!$A$2:$A$33,0)))^INDEX('Scoring Coefficients'!$F$2:$F$33,MATCH($C4&amp;H$2,'Scoring Coefficients'!$A$2:$A$33,0)))),0),0)</f>
        <v>0</v>
      </c>
      <c r="J4" s="28"/>
      <c r="K4" s="27">
        <f>IF(AND(J4&lt;&gt;0,J4&lt;&gt;"",$D4&lt;&gt;""),IFERROR(INT(INDEX('Scoring Coefficients'!$D$2:$D$33,MATCH($C4&amp;J$2,'Scoring Coefficients'!$A$2:$A$33,0))*((ROUNDDOWN((J4*INDEX('Age Factors'!$C$2:$AJ$24,MATCH(J$2,'Age Factors'!$B$2:$B$24,0),MATCH($C4&amp;IF($D4&lt;30,30,FLOOR($D4/5,1)*5),'Age Factors'!$C$1:$AJ$1,0))),2)-INDEX('Scoring Coefficients'!$E$2:$E$33,MATCH($C4&amp;J$2,'Scoring Coefficients'!$A$2:$A$33,0)))^INDEX('Scoring Coefficients'!$F$2:$F$33,MATCH($C4&amp;J$2,'Scoring Coefficients'!$A$2:$A$33,0)))),0),0)</f>
        <v>0</v>
      </c>
      <c r="L4" s="28"/>
      <c r="M4" s="27">
        <f>IF(AND(L4&lt;&gt;0,L4&lt;&gt;"",$D4&lt;&gt;""),IFERROR(INT(INDEX('Scoring Coefficients'!$D$2:$D$33,MATCH($C4&amp;L$2,'Scoring Coefficients'!$A$2:$A$33,0))*(((INT((L4*100)*INDEX('Age Factors'!$C$2:$AJ$24,MATCH(L$2,'Age Factors'!$B$2:$B$24,0),MATCH($C4&amp;IF($D4&lt;30,30,FLOOR($D4/5,1)*5),'Age Factors'!$C$1:$AJ$1,0))))-INDEX('Scoring Coefficients'!$E$2:$E$33,MATCH($C4&amp;L$2,'Scoring Coefficients'!$A$2:$A$33,0)))^INDEX('Scoring Coefficients'!$F$2:$F$33,MATCH($C4&amp;L$2,'Scoring Coefficients'!$A$2:$A$33,0)))),0),0)</f>
        <v>0</v>
      </c>
      <c r="N4" s="28"/>
      <c r="O4" s="27">
        <f>IF(AND(N4&lt;&gt;0,N4&lt;&gt;"",$D4&lt;&gt;""),IFERROR(INT(INDEX('Scoring Coefficients'!$D$2:$D$33,MATCH($C4&amp;N$2,'Scoring Coefficients'!$A$2:$A$33,0))*((INDEX('Scoring Coefficients'!$E$2:$E$33,MATCH($C4&amp;N$2,'Scoring Coefficients'!$A$2:$A$33,0))-ROUNDUP((IFERROR((LEFT(N4,FIND(":",N4)-1)*60)+RIGHT(N4,LEN(N4)-FIND(":",N4)),N4)*INDEX('Age Factors'!$C$2:$AJ$24,MATCH(N$2,'Age Factors'!$B$2:$B$24,0),MATCH($C4&amp;IF($D4&lt;30,30,FLOOR($D4/5,1)*5),'Age Factors'!$C$1:$AJ$1,0))),2))^INDEX('Scoring Coefficients'!$F$2:$F$33,MATCH($C4&amp;N$2,'Scoring Coefficients'!$A$2:$A$33,0)))),0),0)</f>
        <v>0</v>
      </c>
      <c r="P4" s="28"/>
      <c r="Q4" s="27">
        <f>IF(AND(P4&lt;&gt;0,P4&lt;&gt;"",$D4&lt;&gt;""),IFERROR(INT(INDEX('Scoring Coefficients'!$D$2:$D$33,MATCH($C4&amp;P$2,'Scoring Coefficients'!$A$2:$A$33,0))*(((INT((P4*100)*INDEX('Age Factors'!$C$2:$AJ$24,MATCH(P$2,'Age Factors'!$B$2:$B$24,0),MATCH($C4&amp;IF($D4&lt;30,30,FLOOR($D4/5,1)*5),'Age Factors'!$C$1:$AJ$1,0))))-INDEX('Scoring Coefficients'!$E$2:$E$33,MATCH($C4&amp;P$2,'Scoring Coefficients'!$A$2:$A$33,0)))^INDEX('Scoring Coefficients'!$F$2:$F$33,MATCH($C4&amp;P$2,'Scoring Coefficients'!$A$2:$A$33,0)))),0),0)</f>
        <v>0</v>
      </c>
      <c r="R4" s="29"/>
      <c r="S4" s="27">
        <f>IF(AND(R4&lt;&gt;0,R4&lt;&gt;"",$D4&lt;&gt;""),IFERROR(INT(INDEX('Scoring Coefficients'!$D$2:$D$33,MATCH($C4&amp;R$2,'Scoring Coefficients'!$A$2:$A$33,0))*((INDEX('Scoring Coefficients'!$E$2:$E$33,MATCH($C4&amp;R$2,'Scoring Coefficients'!$A$2:$A$33,0))-ROUNDUP((IFERROR((LEFT(R4,FIND(":",R4)-1)*60)+RIGHT(R4,LEN(R4)-FIND(":",R4)),R4)*INDEX('Age Factors'!$C$2:$AJ$24,MATCH(R$2,'Age Factors'!$B$2:$B$24,0),MATCH($C4&amp;IF($D4&lt;30,30,FLOOR($D4/5,1)*5),'Age Factors'!$C$1:$AJ$1,0))),2))^INDEX('Scoring Coefficients'!$F$2:$F$33,MATCH($C4&amp;R$2,'Scoring Coefficients'!$A$2:$A$33,0)))),0),0)</f>
        <v>0</v>
      </c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15" x14ac:dyDescent="0.25">
      <c r="A5" s="22"/>
      <c r="B5" s="22"/>
      <c r="C5" s="23" t="s">
        <v>77</v>
      </c>
      <c r="D5" s="24"/>
      <c r="E5" s="25">
        <f t="shared" si="0"/>
        <v>0</v>
      </c>
      <c r="F5" s="26"/>
      <c r="G5" s="2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2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27">
        <f>IF(AND(J5&lt;&gt;0,J5&lt;&gt;"",$D5&lt;&gt;""),IFERROR(INT(INDEX('Scoring Coefficients'!$D$2:$D$33,MATCH($C5&amp;J$2,'Scoring Coefficients'!$A$2:$A$33,0))*((ROUNDDOWN((J5*INDEX('Age Factors'!$C$2:$AJ$24,MATCH(J$2,'Age Factors'!$B$2:$B$24,0),MATCH($C5&amp;IF($D5&lt;30,30,FLOOR($D5/5,1)*5),'Age Factors'!$C$1:$AJ$1,0))),2)-INDEX('Scoring Coefficients'!$E$2:$E$33,MATCH($C5&amp;J$2,'Scoring Coefficients'!$A$2:$A$33,0)))^INDEX('Scoring Coefficients'!$F$2:$F$33,MATCH($C5&amp;J$2,'Scoring Coefficients'!$A$2:$A$33,0)))),0),0)</f>
        <v>0</v>
      </c>
      <c r="L5" s="28"/>
      <c r="M5" s="27">
        <f>IF(AND(L5&lt;&gt;0,L5&lt;&gt;"",$D5&lt;&gt;""),IFERROR(INT(INDEX('Scoring Coefficients'!$D$2:$D$33,MATCH($C5&amp;L$2,'Scoring Coefficients'!$A$2:$A$33,0))*(((INT((L5*100)*INDEX('Age Factors'!$C$2:$AJ$24,MATCH(L$2,'Age Factors'!$B$2:$B$24,0),MATCH($C5&amp;IF($D5&lt;30,30,FLOOR($D5/5,1)*5),'Age Factors'!$C$1:$AJ$1,0))))-INDEX('Scoring Coefficients'!$E$2:$E$33,MATCH($C5&amp;L$2,'Scoring Coefficients'!$A$2:$A$33,0)))^INDEX('Scoring Coefficients'!$F$2:$F$33,MATCH($C5&amp;L$2,'Scoring Coefficients'!$A$2:$A$33,0)))),0),0)</f>
        <v>0</v>
      </c>
      <c r="N5" s="28"/>
      <c r="O5" s="27">
        <f>IF(AND(N5&lt;&gt;0,N5&lt;&gt;"",$D5&lt;&gt;""),IFERROR(INT(INDEX('Scoring Coefficients'!$D$2:$D$33,MATCH($C5&amp;N$2,'Scoring Coefficients'!$A$2:$A$33,0))*((INDEX('Scoring Coefficients'!$E$2:$E$33,MATCH($C5&amp;N$2,'Scoring Coefficients'!$A$2:$A$33,0))-ROUNDUP((IFERROR((LEFT(N5,FIND(":",N5)-1)*60)+RIGHT(N5,LEN(N5)-FIND(":",N5)),N5)*INDEX('Age Factors'!$C$2:$AJ$24,MATCH(N$2,'Age Factors'!$B$2:$B$24,0),MATCH($C5&amp;IF($D5&lt;30,30,FLOOR($D5/5,1)*5),'Age Factors'!$C$1:$AJ$1,0))),2))^INDEX('Scoring Coefficients'!$F$2:$F$33,MATCH($C5&amp;N$2,'Scoring Coefficients'!$A$2:$A$33,0)))),0),0)</f>
        <v>0</v>
      </c>
      <c r="P5" s="28"/>
      <c r="Q5" s="27">
        <f>IF(AND(P5&lt;&gt;0,P5&lt;&gt;"",$D5&lt;&gt;""),IFERROR(INT(INDEX('Scoring Coefficients'!$D$2:$D$33,MATCH($C5&amp;P$2,'Scoring Coefficients'!$A$2:$A$33,0))*(((INT((P5*100)*INDEX('Age Factors'!$C$2:$AJ$24,MATCH(P$2,'Age Factors'!$B$2:$B$24,0),MATCH($C5&amp;IF($D5&lt;30,30,FLOOR($D5/5,1)*5),'Age Factors'!$C$1:$AJ$1,0))))-INDEX('Scoring Coefficients'!$E$2:$E$33,MATCH($C5&amp;P$2,'Scoring Coefficients'!$A$2:$A$33,0)))^INDEX('Scoring Coefficients'!$F$2:$F$33,MATCH($C5&amp;P$2,'Scoring Coefficients'!$A$2:$A$33,0)))),0),0)</f>
        <v>0</v>
      </c>
      <c r="R5" s="29"/>
      <c r="S5" s="27">
        <f>IF(AND(R5&lt;&gt;0,R5&lt;&gt;"",$D5&lt;&gt;""),IFERROR(INT(INDEX('Scoring Coefficients'!$D$2:$D$33,MATCH($C5&amp;R$2,'Scoring Coefficients'!$A$2:$A$33,0))*((INDEX('Scoring Coefficients'!$E$2:$E$33,MATCH($C5&amp;R$2,'Scoring Coefficients'!$A$2:$A$33,0))-ROUNDUP((IFERROR((LEFT(R5,FIND(":",R5)-1)*60)+RIGHT(R5,LEN(R5)-FIND(":",R5)),R5)*INDEX('Age Factors'!$C$2:$AJ$24,MATCH(R$2,'Age Factors'!$B$2:$B$24,0),MATCH($C5&amp;IF($D5&lt;30,30,FLOOR($D5/5,1)*5),'Age Factors'!$C$1:$AJ$1,0))),2))^INDEX('Scoring Coefficients'!$F$2:$F$33,MATCH($C5&amp;R$2,'Scoring Coefficients'!$A$2:$A$33,0)))),0),0)</f>
        <v>0</v>
      </c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15" x14ac:dyDescent="0.25">
      <c r="A6" s="22"/>
      <c r="B6" s="22"/>
      <c r="C6" s="23" t="s">
        <v>77</v>
      </c>
      <c r="D6" s="24"/>
      <c r="E6" s="25">
        <f t="shared" si="0"/>
        <v>0</v>
      </c>
      <c r="F6" s="26"/>
      <c r="G6" s="27">
        <f>IF(AND(F6&lt;&gt;0,F6&lt;&gt;"",$D6&lt;&gt;""),IFERROR(INT(INDEX('Scoring Coefficients'!$D$2:$D$33,MATCH($C6&amp;F$2,'Scoring Coefficients'!$A$2:$A$33,0))*((INDEX('Scoring Coefficients'!$E$2:$E$33,MATCH($C6&amp;F$2,'Scoring Coefficients'!$A$2:$A$33,0))-ROUNDUP((IFERROR((LEFT(F6,FIND(":",F6)-1)*60)+RIGHT(F6,LEN(F6)-FIND(":",F6)),F6)*INDEX('Age Factors'!$C$2:$AJ$24,MATCH(F$2,'Age Factors'!$B$2:$B$24,0),MATCH($C6&amp;IF($D6&lt;30,30,FLOOR($D6/5,1)*5),'Age Factors'!$C$1:$AJ$1,0))),2))^INDEX('Scoring Coefficients'!$F$2:$F$33,MATCH($C6&amp;F$2,'Scoring Coefficients'!$A$2:$A$33,0)))),0),0)</f>
        <v>0</v>
      </c>
      <c r="H6" s="28"/>
      <c r="I6" s="27">
        <f>IF(AND(H6&lt;&gt;0,H6&lt;&gt;"",$D6&lt;&gt;""),IFERROR(INT(INDEX('Scoring Coefficients'!$D$2:$D$33,MATCH($C6&amp;H$2,'Scoring Coefficients'!$A$2:$A$33,0))*(((INT((H6*100)*INDEX('Age Factors'!$C$2:$AJ$24,MATCH(H$2,'Age Factors'!$B$2:$B$24,0),MATCH($C6&amp;IF($D6&lt;30,30,FLOOR($D6/5,1)*5),'Age Factors'!$C$1:$AJ$1,0))))-INDEX('Scoring Coefficients'!$E$2:$E$33,MATCH($C6&amp;H$2,'Scoring Coefficients'!$A$2:$A$33,0)))^INDEX('Scoring Coefficients'!$F$2:$F$33,MATCH($C6&amp;H$2,'Scoring Coefficients'!$A$2:$A$33,0)))),0),0)</f>
        <v>0</v>
      </c>
      <c r="J6" s="28"/>
      <c r="K6" s="27">
        <f>IF(AND(J6&lt;&gt;0,J6&lt;&gt;"",$D6&lt;&gt;""),IFERROR(INT(INDEX('Scoring Coefficients'!$D$2:$D$33,MATCH($C6&amp;J$2,'Scoring Coefficients'!$A$2:$A$33,0))*((ROUNDDOWN((J6*INDEX('Age Factors'!$C$2:$AJ$24,MATCH(J$2,'Age Factors'!$B$2:$B$24,0),MATCH($C6&amp;IF($D6&lt;30,30,FLOOR($D6/5,1)*5),'Age Factors'!$C$1:$AJ$1,0))),2)-INDEX('Scoring Coefficients'!$E$2:$E$33,MATCH($C6&amp;J$2,'Scoring Coefficients'!$A$2:$A$33,0)))^INDEX('Scoring Coefficients'!$F$2:$F$33,MATCH($C6&amp;J$2,'Scoring Coefficients'!$A$2:$A$33,0)))),0),0)</f>
        <v>0</v>
      </c>
      <c r="L6" s="28"/>
      <c r="M6" s="27">
        <f>IF(AND(L6&lt;&gt;0,L6&lt;&gt;"",$D6&lt;&gt;""),IFERROR(INT(INDEX('Scoring Coefficients'!$D$2:$D$33,MATCH($C6&amp;L$2,'Scoring Coefficients'!$A$2:$A$33,0))*(((INT((L6*100)*INDEX('Age Factors'!$C$2:$AJ$24,MATCH(L$2,'Age Factors'!$B$2:$B$24,0),MATCH($C6&amp;IF($D6&lt;30,30,FLOOR($D6/5,1)*5),'Age Factors'!$C$1:$AJ$1,0))))-INDEX('Scoring Coefficients'!$E$2:$E$33,MATCH($C6&amp;L$2,'Scoring Coefficients'!$A$2:$A$33,0)))^INDEX('Scoring Coefficients'!$F$2:$F$33,MATCH($C6&amp;L$2,'Scoring Coefficients'!$A$2:$A$33,0)))),0),0)</f>
        <v>0</v>
      </c>
      <c r="N6" s="28"/>
      <c r="O6" s="27">
        <f>IF(AND(N6&lt;&gt;0,N6&lt;&gt;"",$D6&lt;&gt;""),IFERROR(INT(INDEX('Scoring Coefficients'!$D$2:$D$33,MATCH($C6&amp;N$2,'Scoring Coefficients'!$A$2:$A$33,0))*((INDEX('Scoring Coefficients'!$E$2:$E$33,MATCH($C6&amp;N$2,'Scoring Coefficients'!$A$2:$A$33,0))-ROUNDUP((IFERROR((LEFT(N6,FIND(":",N6)-1)*60)+RIGHT(N6,LEN(N6)-FIND(":",N6)),N6)*INDEX('Age Factors'!$C$2:$AJ$24,MATCH(N$2,'Age Factors'!$B$2:$B$24,0),MATCH($C6&amp;IF($D6&lt;30,30,FLOOR($D6/5,1)*5),'Age Factors'!$C$1:$AJ$1,0))),2))^INDEX('Scoring Coefficients'!$F$2:$F$33,MATCH($C6&amp;N$2,'Scoring Coefficients'!$A$2:$A$33,0)))),0),0)</f>
        <v>0</v>
      </c>
      <c r="P6" s="28"/>
      <c r="Q6" s="27">
        <f>IF(AND(P6&lt;&gt;0,P6&lt;&gt;"",$D6&lt;&gt;""),IFERROR(INT(INDEX('Scoring Coefficients'!$D$2:$D$33,MATCH($C6&amp;P$2,'Scoring Coefficients'!$A$2:$A$33,0))*(((INT((P6*100)*INDEX('Age Factors'!$C$2:$AJ$24,MATCH(P$2,'Age Factors'!$B$2:$B$24,0),MATCH($C6&amp;IF($D6&lt;30,30,FLOOR($D6/5,1)*5),'Age Factors'!$C$1:$AJ$1,0))))-INDEX('Scoring Coefficients'!$E$2:$E$33,MATCH($C6&amp;P$2,'Scoring Coefficients'!$A$2:$A$33,0)))^INDEX('Scoring Coefficients'!$F$2:$F$33,MATCH($C6&amp;P$2,'Scoring Coefficients'!$A$2:$A$33,0)))),0),0)</f>
        <v>0</v>
      </c>
      <c r="R6" s="29"/>
      <c r="S6" s="27">
        <f>IF(AND(R6&lt;&gt;0,R6&lt;&gt;"",$D6&lt;&gt;""),IFERROR(INT(INDEX('Scoring Coefficients'!$D$2:$D$33,MATCH($C6&amp;R$2,'Scoring Coefficients'!$A$2:$A$33,0))*((INDEX('Scoring Coefficients'!$E$2:$E$33,MATCH($C6&amp;R$2,'Scoring Coefficients'!$A$2:$A$33,0))-ROUNDUP((IFERROR((LEFT(R6,FIND(":",R6)-1)*60)+RIGHT(R6,LEN(R6)-FIND(":",R6)),R6)*INDEX('Age Factors'!$C$2:$AJ$24,MATCH(R$2,'Age Factors'!$B$2:$B$24,0),MATCH($C6&amp;IF($D6&lt;30,30,FLOOR($D6/5,1)*5),'Age Factors'!$C$1:$AJ$1,0))),2))^INDEX('Scoring Coefficients'!$F$2:$F$33,MATCH($C6&amp;R$2,'Scoring Coefficients'!$A$2:$A$33,0)))),0),0)</f>
        <v>0</v>
      </c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15" x14ac:dyDescent="0.25">
      <c r="A7" s="22"/>
      <c r="B7" s="22"/>
      <c r="C7" s="23" t="s">
        <v>77</v>
      </c>
      <c r="D7" s="24"/>
      <c r="E7" s="25">
        <f t="shared" si="0"/>
        <v>0</v>
      </c>
      <c r="F7" s="26"/>
      <c r="G7" s="2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2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27">
        <f>IF(AND(J7&lt;&gt;0,J7&lt;&gt;"",$D7&lt;&gt;""),IFERROR(INT(INDEX('Scoring Coefficients'!$D$2:$D$33,MATCH($C7&amp;J$2,'Scoring Coefficients'!$A$2:$A$33,0))*((ROUNDDOWN((J7*INDEX('Age Factors'!$C$2:$AJ$24,MATCH(J$2,'Age Factors'!$B$2:$B$24,0),MATCH($C7&amp;IF($D7&lt;30,30,FLOOR($D7/5,1)*5),'Age Factors'!$C$1:$AJ$1,0))),2)-INDEX('Scoring Coefficients'!$E$2:$E$33,MATCH($C7&amp;J$2,'Scoring Coefficients'!$A$2:$A$33,0)))^INDEX('Scoring Coefficients'!$F$2:$F$33,MATCH($C7&amp;J$2,'Scoring Coefficients'!$A$2:$A$33,0)))),0),0)</f>
        <v>0</v>
      </c>
      <c r="L7" s="28"/>
      <c r="M7" s="27">
        <f>IF(AND(L7&lt;&gt;0,L7&lt;&gt;"",$D7&lt;&gt;""),IFERROR(INT(INDEX('Scoring Coefficients'!$D$2:$D$33,MATCH($C7&amp;L$2,'Scoring Coefficients'!$A$2:$A$33,0))*(((INT((L7*100)*INDEX('Age Factors'!$C$2:$AJ$24,MATCH(L$2,'Age Factors'!$B$2:$B$24,0),MATCH($C7&amp;IF($D7&lt;30,30,FLOOR($D7/5,1)*5),'Age Factors'!$C$1:$AJ$1,0))))-INDEX('Scoring Coefficients'!$E$2:$E$33,MATCH($C7&amp;L$2,'Scoring Coefficients'!$A$2:$A$33,0)))^INDEX('Scoring Coefficients'!$F$2:$F$33,MATCH($C7&amp;L$2,'Scoring Coefficients'!$A$2:$A$33,0)))),0),0)</f>
        <v>0</v>
      </c>
      <c r="N7" s="28"/>
      <c r="O7" s="27">
        <f>IF(AND(N7&lt;&gt;0,N7&lt;&gt;"",$D7&lt;&gt;""),IFERROR(INT(INDEX('Scoring Coefficients'!$D$2:$D$33,MATCH($C7&amp;N$2,'Scoring Coefficients'!$A$2:$A$33,0))*((INDEX('Scoring Coefficients'!$E$2:$E$33,MATCH($C7&amp;N$2,'Scoring Coefficients'!$A$2:$A$33,0))-ROUNDUP((IFERROR((LEFT(N7,FIND(":",N7)-1)*60)+RIGHT(N7,LEN(N7)-FIND(":",N7)),N7)*INDEX('Age Factors'!$C$2:$AJ$24,MATCH(N$2,'Age Factors'!$B$2:$B$24,0),MATCH($C7&amp;IF($D7&lt;30,30,FLOOR($D7/5,1)*5),'Age Factors'!$C$1:$AJ$1,0))),2))^INDEX('Scoring Coefficients'!$F$2:$F$33,MATCH($C7&amp;N$2,'Scoring Coefficients'!$A$2:$A$33,0)))),0),0)</f>
        <v>0</v>
      </c>
      <c r="P7" s="28"/>
      <c r="Q7" s="27">
        <f>IF(AND(P7&lt;&gt;0,P7&lt;&gt;"",$D7&lt;&gt;""),IFERROR(INT(INDEX('Scoring Coefficients'!$D$2:$D$33,MATCH($C7&amp;P$2,'Scoring Coefficients'!$A$2:$A$33,0))*(((INT((P7*100)*INDEX('Age Factors'!$C$2:$AJ$24,MATCH(P$2,'Age Factors'!$B$2:$B$24,0),MATCH($C7&amp;IF($D7&lt;30,30,FLOOR($D7/5,1)*5),'Age Factors'!$C$1:$AJ$1,0))))-INDEX('Scoring Coefficients'!$E$2:$E$33,MATCH($C7&amp;P$2,'Scoring Coefficients'!$A$2:$A$33,0)))^INDEX('Scoring Coefficients'!$F$2:$F$33,MATCH($C7&amp;P$2,'Scoring Coefficients'!$A$2:$A$33,0)))),0),0)</f>
        <v>0</v>
      </c>
      <c r="R7" s="29"/>
      <c r="S7" s="27">
        <f>IF(AND(R7&lt;&gt;0,R7&lt;&gt;"",$D7&lt;&gt;""),IFERROR(INT(INDEX('Scoring Coefficients'!$D$2:$D$33,MATCH($C7&amp;R$2,'Scoring Coefficients'!$A$2:$A$33,0))*((INDEX('Scoring Coefficients'!$E$2:$E$33,MATCH($C7&amp;R$2,'Scoring Coefficients'!$A$2:$A$33,0))-ROUNDUP((IFERROR((LEFT(R7,FIND(":",R7)-1)*60)+RIGHT(R7,LEN(R7)-FIND(":",R7)),R7)*INDEX('Age Factors'!$C$2:$AJ$24,MATCH(R$2,'Age Factors'!$B$2:$B$24,0),MATCH($C7&amp;IF($D7&lt;30,30,FLOOR($D7/5,1)*5),'Age Factors'!$C$1:$AJ$1,0))),2))^INDEX('Scoring Coefficients'!$F$2:$F$33,MATCH($C7&amp;R$2,'Scoring Coefficients'!$A$2:$A$33,0)))),0),0)</f>
        <v>0</v>
      </c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5" x14ac:dyDescent="0.25">
      <c r="A8" s="22"/>
      <c r="B8" s="22"/>
      <c r="C8" s="23" t="s">
        <v>77</v>
      </c>
      <c r="D8" s="24"/>
      <c r="E8" s="25">
        <f t="shared" si="0"/>
        <v>0</v>
      </c>
      <c r="F8" s="26"/>
      <c r="G8" s="27">
        <f>IF(AND(F8&lt;&gt;0,F8&lt;&gt;"",$D8&lt;&gt;""),IFERROR(INT(INDEX('Scoring Coefficients'!$D$2:$D$33,MATCH($C8&amp;F$2,'Scoring Coefficients'!$A$2:$A$33,0))*((INDEX('Scoring Coefficients'!$E$2:$E$33,MATCH($C8&amp;F$2,'Scoring Coefficients'!$A$2:$A$33,0))-ROUNDUP((IFERROR((LEFT(F8,FIND(":",F8)-1)*60)+RIGHT(F8,LEN(F8)-FIND(":",F8)),F8)*INDEX('Age Factors'!$C$2:$AJ$24,MATCH(F$2,'Age Factors'!$B$2:$B$24,0),MATCH($C8&amp;IF($D8&lt;30,30,FLOOR($D8/5,1)*5),'Age Factors'!$C$1:$AJ$1,0))),2))^INDEX('Scoring Coefficients'!$F$2:$F$33,MATCH($C8&amp;F$2,'Scoring Coefficients'!$A$2:$A$33,0)))),0),0)</f>
        <v>0</v>
      </c>
      <c r="H8" s="28"/>
      <c r="I8" s="27">
        <f>IF(AND(H8&lt;&gt;0,H8&lt;&gt;"",$D8&lt;&gt;""),IFERROR(INT(INDEX('Scoring Coefficients'!$D$2:$D$33,MATCH($C8&amp;H$2,'Scoring Coefficients'!$A$2:$A$33,0))*(((INT((H8*100)*INDEX('Age Factors'!$C$2:$AJ$24,MATCH(H$2,'Age Factors'!$B$2:$B$24,0),MATCH($C8&amp;IF($D8&lt;30,30,FLOOR($D8/5,1)*5),'Age Factors'!$C$1:$AJ$1,0))))-INDEX('Scoring Coefficients'!$E$2:$E$33,MATCH($C8&amp;H$2,'Scoring Coefficients'!$A$2:$A$33,0)))^INDEX('Scoring Coefficients'!$F$2:$F$33,MATCH($C8&amp;H$2,'Scoring Coefficients'!$A$2:$A$33,0)))),0),0)</f>
        <v>0</v>
      </c>
      <c r="J8" s="28"/>
      <c r="K8" s="27">
        <f>IF(AND(J8&lt;&gt;0,J8&lt;&gt;"",$D8&lt;&gt;""),IFERROR(INT(INDEX('Scoring Coefficients'!$D$2:$D$33,MATCH($C8&amp;J$2,'Scoring Coefficients'!$A$2:$A$33,0))*((ROUNDDOWN((J8*INDEX('Age Factors'!$C$2:$AJ$24,MATCH(J$2,'Age Factors'!$B$2:$B$24,0),MATCH($C8&amp;IF($D8&lt;30,30,FLOOR($D8/5,1)*5),'Age Factors'!$C$1:$AJ$1,0))),2)-INDEX('Scoring Coefficients'!$E$2:$E$33,MATCH($C8&amp;J$2,'Scoring Coefficients'!$A$2:$A$33,0)))^INDEX('Scoring Coefficients'!$F$2:$F$33,MATCH($C8&amp;J$2,'Scoring Coefficients'!$A$2:$A$33,0)))),0),0)</f>
        <v>0</v>
      </c>
      <c r="L8" s="28"/>
      <c r="M8" s="27">
        <f>IF(AND(L8&lt;&gt;0,L8&lt;&gt;"",$D8&lt;&gt;""),IFERROR(INT(INDEX('Scoring Coefficients'!$D$2:$D$33,MATCH($C8&amp;L$2,'Scoring Coefficients'!$A$2:$A$33,0))*(((INT((L8*100)*INDEX('Age Factors'!$C$2:$AJ$24,MATCH(L$2,'Age Factors'!$B$2:$B$24,0),MATCH($C8&amp;IF($D8&lt;30,30,FLOOR($D8/5,1)*5),'Age Factors'!$C$1:$AJ$1,0))))-INDEX('Scoring Coefficients'!$E$2:$E$33,MATCH($C8&amp;L$2,'Scoring Coefficients'!$A$2:$A$33,0)))^INDEX('Scoring Coefficients'!$F$2:$F$33,MATCH($C8&amp;L$2,'Scoring Coefficients'!$A$2:$A$33,0)))),0),0)</f>
        <v>0</v>
      </c>
      <c r="N8" s="28"/>
      <c r="O8" s="27">
        <f>IF(AND(N8&lt;&gt;0,N8&lt;&gt;"",$D8&lt;&gt;""),IFERROR(INT(INDEX('Scoring Coefficients'!$D$2:$D$33,MATCH($C8&amp;N$2,'Scoring Coefficients'!$A$2:$A$33,0))*((INDEX('Scoring Coefficients'!$E$2:$E$33,MATCH($C8&amp;N$2,'Scoring Coefficients'!$A$2:$A$33,0))-ROUNDUP((IFERROR((LEFT(N8,FIND(":",N8)-1)*60)+RIGHT(N8,LEN(N8)-FIND(":",N8)),N8)*INDEX('Age Factors'!$C$2:$AJ$24,MATCH(N$2,'Age Factors'!$B$2:$B$24,0),MATCH($C8&amp;IF($D8&lt;30,30,FLOOR($D8/5,1)*5),'Age Factors'!$C$1:$AJ$1,0))),2))^INDEX('Scoring Coefficients'!$F$2:$F$33,MATCH($C8&amp;N$2,'Scoring Coefficients'!$A$2:$A$33,0)))),0),0)</f>
        <v>0</v>
      </c>
      <c r="P8" s="28"/>
      <c r="Q8" s="27">
        <f>IF(AND(P8&lt;&gt;0,P8&lt;&gt;"",$D8&lt;&gt;""),IFERROR(INT(INDEX('Scoring Coefficients'!$D$2:$D$33,MATCH($C8&amp;P$2,'Scoring Coefficients'!$A$2:$A$33,0))*(((INT((P8*100)*INDEX('Age Factors'!$C$2:$AJ$24,MATCH(P$2,'Age Factors'!$B$2:$B$24,0),MATCH($C8&amp;IF($D8&lt;30,30,FLOOR($D8/5,1)*5),'Age Factors'!$C$1:$AJ$1,0))))-INDEX('Scoring Coefficients'!$E$2:$E$33,MATCH($C8&amp;P$2,'Scoring Coefficients'!$A$2:$A$33,0)))^INDEX('Scoring Coefficients'!$F$2:$F$33,MATCH($C8&amp;P$2,'Scoring Coefficients'!$A$2:$A$33,0)))),0),0)</f>
        <v>0</v>
      </c>
      <c r="R8" s="29"/>
      <c r="S8" s="27">
        <f>IF(AND(R8&lt;&gt;0,R8&lt;&gt;"",$D8&lt;&gt;""),IFERROR(INT(INDEX('Scoring Coefficients'!$D$2:$D$33,MATCH($C8&amp;R$2,'Scoring Coefficients'!$A$2:$A$33,0))*((INDEX('Scoring Coefficients'!$E$2:$E$33,MATCH($C8&amp;R$2,'Scoring Coefficients'!$A$2:$A$33,0))-ROUNDUP((IFERROR((LEFT(R8,FIND(":",R8)-1)*60)+RIGHT(R8,LEN(R8)-FIND(":",R8)),R8)*INDEX('Age Factors'!$C$2:$AJ$24,MATCH(R$2,'Age Factors'!$B$2:$B$24,0),MATCH($C8&amp;IF($D8&lt;30,30,FLOOR($D8/5,1)*5),'Age Factors'!$C$1:$AJ$1,0))),2))^INDEX('Scoring Coefficients'!$F$2:$F$33,MATCH($C8&amp;R$2,'Scoring Coefficients'!$A$2:$A$33,0)))),0),0)</f>
        <v>0</v>
      </c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15" x14ac:dyDescent="0.25">
      <c r="A9" s="22"/>
      <c r="B9" s="22"/>
      <c r="C9" s="23" t="s">
        <v>77</v>
      </c>
      <c r="D9" s="24"/>
      <c r="E9" s="25">
        <f t="shared" si="0"/>
        <v>0</v>
      </c>
      <c r="F9" s="26"/>
      <c r="G9" s="2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2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27">
        <f>IF(AND(J9&lt;&gt;0,J9&lt;&gt;"",$D9&lt;&gt;""),IFERROR(INT(INDEX('Scoring Coefficients'!$D$2:$D$33,MATCH($C9&amp;J$2,'Scoring Coefficients'!$A$2:$A$33,0))*((ROUNDDOWN((J9*INDEX('Age Factors'!$C$2:$AJ$24,MATCH(J$2,'Age Factors'!$B$2:$B$24,0),MATCH($C9&amp;IF($D9&lt;30,30,FLOOR($D9/5,1)*5),'Age Factors'!$C$1:$AJ$1,0))),2)-INDEX('Scoring Coefficients'!$E$2:$E$33,MATCH($C9&amp;J$2,'Scoring Coefficients'!$A$2:$A$33,0)))^INDEX('Scoring Coefficients'!$F$2:$F$33,MATCH($C9&amp;J$2,'Scoring Coefficients'!$A$2:$A$33,0)))),0),0)</f>
        <v>0</v>
      </c>
      <c r="L9" s="28"/>
      <c r="M9" s="27">
        <f>IF(AND(L9&lt;&gt;0,L9&lt;&gt;"",$D9&lt;&gt;""),IFERROR(INT(INDEX('Scoring Coefficients'!$D$2:$D$33,MATCH($C9&amp;L$2,'Scoring Coefficients'!$A$2:$A$33,0))*(((INT((L9*100)*INDEX('Age Factors'!$C$2:$AJ$24,MATCH(L$2,'Age Factors'!$B$2:$B$24,0),MATCH($C9&amp;IF($D9&lt;30,30,FLOOR($D9/5,1)*5),'Age Factors'!$C$1:$AJ$1,0))))-INDEX('Scoring Coefficients'!$E$2:$E$33,MATCH($C9&amp;L$2,'Scoring Coefficients'!$A$2:$A$33,0)))^INDEX('Scoring Coefficients'!$F$2:$F$33,MATCH($C9&amp;L$2,'Scoring Coefficients'!$A$2:$A$33,0)))),0),0)</f>
        <v>0</v>
      </c>
      <c r="N9" s="28"/>
      <c r="O9" s="27">
        <f>IF(AND(N9&lt;&gt;0,N9&lt;&gt;"",$D9&lt;&gt;""),IFERROR(INT(INDEX('Scoring Coefficients'!$D$2:$D$33,MATCH($C9&amp;N$2,'Scoring Coefficients'!$A$2:$A$33,0))*((INDEX('Scoring Coefficients'!$E$2:$E$33,MATCH($C9&amp;N$2,'Scoring Coefficients'!$A$2:$A$33,0))-ROUNDUP((IFERROR((LEFT(N9,FIND(":",N9)-1)*60)+RIGHT(N9,LEN(N9)-FIND(":",N9)),N9)*INDEX('Age Factors'!$C$2:$AJ$24,MATCH(N$2,'Age Factors'!$B$2:$B$24,0),MATCH($C9&amp;IF($D9&lt;30,30,FLOOR($D9/5,1)*5),'Age Factors'!$C$1:$AJ$1,0))),2))^INDEX('Scoring Coefficients'!$F$2:$F$33,MATCH($C9&amp;N$2,'Scoring Coefficients'!$A$2:$A$33,0)))),0),0)</f>
        <v>0</v>
      </c>
      <c r="P9" s="28"/>
      <c r="Q9" s="27">
        <f>IF(AND(P9&lt;&gt;0,P9&lt;&gt;"",$D9&lt;&gt;""),IFERROR(INT(INDEX('Scoring Coefficients'!$D$2:$D$33,MATCH($C9&amp;P$2,'Scoring Coefficients'!$A$2:$A$33,0))*(((INT((P9*100)*INDEX('Age Factors'!$C$2:$AJ$24,MATCH(P$2,'Age Factors'!$B$2:$B$24,0),MATCH($C9&amp;IF($D9&lt;30,30,FLOOR($D9/5,1)*5),'Age Factors'!$C$1:$AJ$1,0))))-INDEX('Scoring Coefficients'!$E$2:$E$33,MATCH($C9&amp;P$2,'Scoring Coefficients'!$A$2:$A$33,0)))^INDEX('Scoring Coefficients'!$F$2:$F$33,MATCH($C9&amp;P$2,'Scoring Coefficients'!$A$2:$A$33,0)))),0),0)</f>
        <v>0</v>
      </c>
      <c r="R9" s="29"/>
      <c r="S9" s="27">
        <f>IF(AND(R9&lt;&gt;0,R9&lt;&gt;"",$D9&lt;&gt;""),IFERROR(INT(INDEX('Scoring Coefficients'!$D$2:$D$33,MATCH($C9&amp;R$2,'Scoring Coefficients'!$A$2:$A$33,0))*((INDEX('Scoring Coefficients'!$E$2:$E$33,MATCH($C9&amp;R$2,'Scoring Coefficients'!$A$2:$A$33,0))-ROUNDUP((IFERROR((LEFT(R9,FIND(":",R9)-1)*60)+RIGHT(R9,LEN(R9)-FIND(":",R9)),R9)*INDEX('Age Factors'!$C$2:$AJ$24,MATCH(R$2,'Age Factors'!$B$2:$B$24,0),MATCH($C9&amp;IF($D9&lt;30,30,FLOOR($D9/5,1)*5),'Age Factors'!$C$1:$AJ$1,0))),2))^INDEX('Scoring Coefficients'!$F$2:$F$33,MATCH($C9&amp;R$2,'Scoring Coefficients'!$A$2:$A$33,0)))),0),0)</f>
        <v>0</v>
      </c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15" x14ac:dyDescent="0.25">
      <c r="A10" s="22"/>
      <c r="B10" s="22"/>
      <c r="C10" s="23" t="s">
        <v>77</v>
      </c>
      <c r="D10" s="24"/>
      <c r="E10" s="25">
        <f t="shared" si="0"/>
        <v>0</v>
      </c>
      <c r="F10" s="26"/>
      <c r="G10" s="27">
        <f>IF(AND(F10&lt;&gt;0,F10&lt;&gt;"",$D10&lt;&gt;""),IFERROR(INT(INDEX('Scoring Coefficients'!$D$2:$D$33,MATCH($C10&amp;F$2,'Scoring Coefficients'!$A$2:$A$33,0))*((INDEX('Scoring Coefficients'!$E$2:$E$33,MATCH($C10&amp;F$2,'Scoring Coefficients'!$A$2:$A$33,0))-ROUNDUP((IFERROR((LEFT(F10,FIND(":",F10)-1)*60)+RIGHT(F10,LEN(F10)-FIND(":",F10)),F10)*INDEX('Age Factors'!$C$2:$AJ$24,MATCH(F$2,'Age Factors'!$B$2:$B$24,0),MATCH($C10&amp;IF($D10&lt;30,30,FLOOR($D10/5,1)*5),'Age Factors'!$C$1:$AJ$1,0))),2))^INDEX('Scoring Coefficients'!$F$2:$F$33,MATCH($C10&amp;F$2,'Scoring Coefficients'!$A$2:$A$33,0)))),0),0)</f>
        <v>0</v>
      </c>
      <c r="H10" s="28"/>
      <c r="I10" s="27">
        <f>IF(AND(H10&lt;&gt;0,H10&lt;&gt;"",$D10&lt;&gt;""),IFERROR(INT(INDEX('Scoring Coefficients'!$D$2:$D$33,MATCH($C10&amp;H$2,'Scoring Coefficients'!$A$2:$A$33,0))*(((INT((H10*100)*INDEX('Age Factors'!$C$2:$AJ$24,MATCH(H$2,'Age Factors'!$B$2:$B$24,0),MATCH($C10&amp;IF($D10&lt;30,30,FLOOR($D10/5,1)*5),'Age Factors'!$C$1:$AJ$1,0))))-INDEX('Scoring Coefficients'!$E$2:$E$33,MATCH($C10&amp;H$2,'Scoring Coefficients'!$A$2:$A$33,0)))^INDEX('Scoring Coefficients'!$F$2:$F$33,MATCH($C10&amp;H$2,'Scoring Coefficients'!$A$2:$A$33,0)))),0),0)</f>
        <v>0</v>
      </c>
      <c r="J10" s="28"/>
      <c r="K10" s="27">
        <f>IF(AND(J10&lt;&gt;0,J10&lt;&gt;"",$D10&lt;&gt;""),IFERROR(INT(INDEX('Scoring Coefficients'!$D$2:$D$33,MATCH($C10&amp;J$2,'Scoring Coefficients'!$A$2:$A$33,0))*((ROUNDDOWN((J10*INDEX('Age Factors'!$C$2:$AJ$24,MATCH(J$2,'Age Factors'!$B$2:$B$24,0),MATCH($C10&amp;IF($D10&lt;30,30,FLOOR($D10/5,1)*5),'Age Factors'!$C$1:$AJ$1,0))),2)-INDEX('Scoring Coefficients'!$E$2:$E$33,MATCH($C10&amp;J$2,'Scoring Coefficients'!$A$2:$A$33,0)))^INDEX('Scoring Coefficients'!$F$2:$F$33,MATCH($C10&amp;J$2,'Scoring Coefficients'!$A$2:$A$33,0)))),0),0)</f>
        <v>0</v>
      </c>
      <c r="L10" s="28"/>
      <c r="M10" s="27">
        <f>IF(AND(L10&lt;&gt;0,L10&lt;&gt;"",$D10&lt;&gt;""),IFERROR(INT(INDEX('Scoring Coefficients'!$D$2:$D$33,MATCH($C10&amp;L$2,'Scoring Coefficients'!$A$2:$A$33,0))*(((INT((L10*100)*INDEX('Age Factors'!$C$2:$AJ$24,MATCH(L$2,'Age Factors'!$B$2:$B$24,0),MATCH($C10&amp;IF($D10&lt;30,30,FLOOR($D10/5,1)*5),'Age Factors'!$C$1:$AJ$1,0))))-INDEX('Scoring Coefficients'!$E$2:$E$33,MATCH($C10&amp;L$2,'Scoring Coefficients'!$A$2:$A$33,0)))^INDEX('Scoring Coefficients'!$F$2:$F$33,MATCH($C10&amp;L$2,'Scoring Coefficients'!$A$2:$A$33,0)))),0),0)</f>
        <v>0</v>
      </c>
      <c r="N10" s="28"/>
      <c r="O10" s="27">
        <f>IF(AND(N10&lt;&gt;0,N10&lt;&gt;"",$D10&lt;&gt;""),IFERROR(INT(INDEX('Scoring Coefficients'!$D$2:$D$33,MATCH($C10&amp;N$2,'Scoring Coefficients'!$A$2:$A$33,0))*((INDEX('Scoring Coefficients'!$E$2:$E$33,MATCH($C10&amp;N$2,'Scoring Coefficients'!$A$2:$A$33,0))-ROUNDUP((IFERROR((LEFT(N10,FIND(":",N10)-1)*60)+RIGHT(N10,LEN(N10)-FIND(":",N10)),N10)*INDEX('Age Factors'!$C$2:$AJ$24,MATCH(N$2,'Age Factors'!$B$2:$B$24,0),MATCH($C10&amp;IF($D10&lt;30,30,FLOOR($D10/5,1)*5),'Age Factors'!$C$1:$AJ$1,0))),2))^INDEX('Scoring Coefficients'!$F$2:$F$33,MATCH($C10&amp;N$2,'Scoring Coefficients'!$A$2:$A$33,0)))),0),0)</f>
        <v>0</v>
      </c>
      <c r="P10" s="28"/>
      <c r="Q10" s="27">
        <f>IF(AND(P10&lt;&gt;0,P10&lt;&gt;"",$D10&lt;&gt;""),IFERROR(INT(INDEX('Scoring Coefficients'!$D$2:$D$33,MATCH($C10&amp;P$2,'Scoring Coefficients'!$A$2:$A$33,0))*(((INT((P10*100)*INDEX('Age Factors'!$C$2:$AJ$24,MATCH(P$2,'Age Factors'!$B$2:$B$24,0),MATCH($C10&amp;IF($D10&lt;30,30,FLOOR($D10/5,1)*5),'Age Factors'!$C$1:$AJ$1,0))))-INDEX('Scoring Coefficients'!$E$2:$E$33,MATCH($C10&amp;P$2,'Scoring Coefficients'!$A$2:$A$33,0)))^INDEX('Scoring Coefficients'!$F$2:$F$33,MATCH($C10&amp;P$2,'Scoring Coefficients'!$A$2:$A$33,0)))),0),0)</f>
        <v>0</v>
      </c>
      <c r="R10" s="29"/>
      <c r="S10" s="27">
        <f>IF(AND(R10&lt;&gt;0,R10&lt;&gt;"",$D10&lt;&gt;""),IFERROR(INT(INDEX('Scoring Coefficients'!$D$2:$D$33,MATCH($C10&amp;R$2,'Scoring Coefficients'!$A$2:$A$33,0))*((INDEX('Scoring Coefficients'!$E$2:$E$33,MATCH($C10&amp;R$2,'Scoring Coefficients'!$A$2:$A$33,0))-ROUNDUP((IFERROR((LEFT(R10,FIND(":",R10)-1)*60)+RIGHT(R10,LEN(R10)-FIND(":",R10)),R10)*INDEX('Age Factors'!$C$2:$AJ$24,MATCH(R$2,'Age Factors'!$B$2:$B$24,0),MATCH($C10&amp;IF($D10&lt;30,30,FLOOR($D10/5,1)*5),'Age Factors'!$C$1:$AJ$1,0))),2))^INDEX('Scoring Coefficients'!$F$2:$F$33,MATCH($C10&amp;R$2,'Scoring Coefficients'!$A$2:$A$33,0)))),0),0)</f>
        <v>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15" x14ac:dyDescent="0.25">
      <c r="A11" s="22"/>
      <c r="B11" s="22"/>
      <c r="C11" s="23" t="s">
        <v>77</v>
      </c>
      <c r="D11" s="24"/>
      <c r="E11" s="25">
        <f t="shared" si="0"/>
        <v>0</v>
      </c>
      <c r="F11" s="26"/>
      <c r="G11" s="2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2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27">
        <f>IF(AND(J11&lt;&gt;0,J11&lt;&gt;"",$D11&lt;&gt;""),IFERROR(INT(INDEX('Scoring Coefficients'!$D$2:$D$33,MATCH($C11&amp;J$2,'Scoring Coefficients'!$A$2:$A$33,0))*((ROUNDDOWN((J11*INDEX('Age Factors'!$C$2:$AJ$24,MATCH(J$2,'Age Factors'!$B$2:$B$24,0),MATCH($C11&amp;IF($D11&lt;30,30,FLOOR($D11/5,1)*5),'Age Factors'!$C$1:$AJ$1,0))),2)-INDEX('Scoring Coefficients'!$E$2:$E$33,MATCH($C11&amp;J$2,'Scoring Coefficients'!$A$2:$A$33,0)))^INDEX('Scoring Coefficients'!$F$2:$F$33,MATCH($C11&amp;J$2,'Scoring Coefficients'!$A$2:$A$33,0)))),0),0)</f>
        <v>0</v>
      </c>
      <c r="L11" s="28"/>
      <c r="M11" s="27">
        <f>IF(AND(L11&lt;&gt;0,L11&lt;&gt;"",$D11&lt;&gt;""),IFERROR(INT(INDEX('Scoring Coefficients'!$D$2:$D$33,MATCH($C11&amp;L$2,'Scoring Coefficients'!$A$2:$A$33,0))*(((INT((L11*100)*INDEX('Age Factors'!$C$2:$AJ$24,MATCH(L$2,'Age Factors'!$B$2:$B$24,0),MATCH($C11&amp;IF($D11&lt;30,30,FLOOR($D11/5,1)*5),'Age Factors'!$C$1:$AJ$1,0))))-INDEX('Scoring Coefficients'!$E$2:$E$33,MATCH($C11&amp;L$2,'Scoring Coefficients'!$A$2:$A$33,0)))^INDEX('Scoring Coefficients'!$F$2:$F$33,MATCH($C11&amp;L$2,'Scoring Coefficients'!$A$2:$A$33,0)))),0),0)</f>
        <v>0</v>
      </c>
      <c r="N11" s="28"/>
      <c r="O11" s="27">
        <f>IF(AND(N11&lt;&gt;0,N11&lt;&gt;"",$D11&lt;&gt;""),IFERROR(INT(INDEX('Scoring Coefficients'!$D$2:$D$33,MATCH($C11&amp;N$2,'Scoring Coefficients'!$A$2:$A$33,0))*((INDEX('Scoring Coefficients'!$E$2:$E$33,MATCH($C11&amp;N$2,'Scoring Coefficients'!$A$2:$A$33,0))-ROUNDUP((IFERROR((LEFT(N11,FIND(":",N11)-1)*60)+RIGHT(N11,LEN(N11)-FIND(":",N11)),N11)*INDEX('Age Factors'!$C$2:$AJ$24,MATCH(N$2,'Age Factors'!$B$2:$B$24,0),MATCH($C11&amp;IF($D11&lt;30,30,FLOOR($D11/5,1)*5),'Age Factors'!$C$1:$AJ$1,0))),2))^INDEX('Scoring Coefficients'!$F$2:$F$33,MATCH($C11&amp;N$2,'Scoring Coefficients'!$A$2:$A$33,0)))),0),0)</f>
        <v>0</v>
      </c>
      <c r="P11" s="28"/>
      <c r="Q11" s="27">
        <f>IF(AND(P11&lt;&gt;0,P11&lt;&gt;"",$D11&lt;&gt;""),IFERROR(INT(INDEX('Scoring Coefficients'!$D$2:$D$33,MATCH($C11&amp;P$2,'Scoring Coefficients'!$A$2:$A$33,0))*(((INT((P11*100)*INDEX('Age Factors'!$C$2:$AJ$24,MATCH(P$2,'Age Factors'!$B$2:$B$24,0),MATCH($C11&amp;IF($D11&lt;30,30,FLOOR($D11/5,1)*5),'Age Factors'!$C$1:$AJ$1,0))))-INDEX('Scoring Coefficients'!$E$2:$E$33,MATCH($C11&amp;P$2,'Scoring Coefficients'!$A$2:$A$33,0)))^INDEX('Scoring Coefficients'!$F$2:$F$33,MATCH($C11&amp;P$2,'Scoring Coefficients'!$A$2:$A$33,0)))),0),0)</f>
        <v>0</v>
      </c>
      <c r="R11" s="29"/>
      <c r="S11" s="27">
        <f>IF(AND(R11&lt;&gt;0,R11&lt;&gt;"",$D11&lt;&gt;""),IFERROR(INT(INDEX('Scoring Coefficients'!$D$2:$D$33,MATCH($C11&amp;R$2,'Scoring Coefficients'!$A$2:$A$33,0))*((INDEX('Scoring Coefficients'!$E$2:$E$33,MATCH($C11&amp;R$2,'Scoring Coefficients'!$A$2:$A$33,0))-ROUNDUP((IFERROR((LEFT(R11,FIND(":",R11)-1)*60)+RIGHT(R11,LEN(R11)-FIND(":",R11)),R11)*INDEX('Age Factors'!$C$2:$AJ$24,MATCH(R$2,'Age Factors'!$B$2:$B$24,0),MATCH($C11&amp;IF($D11&lt;30,30,FLOOR($D11/5,1)*5),'Age Factors'!$C$1:$AJ$1,0))),2))^INDEX('Scoring Coefficients'!$F$2:$F$33,MATCH($C11&amp;R$2,'Scoring Coefficients'!$A$2:$A$33,0)))),0),0)</f>
        <v>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ht="15" x14ac:dyDescent="0.25">
      <c r="A12" s="22"/>
      <c r="B12" s="22"/>
      <c r="C12" s="23" t="s">
        <v>77</v>
      </c>
      <c r="D12" s="24"/>
      <c r="E12" s="25">
        <f t="shared" si="0"/>
        <v>0</v>
      </c>
      <c r="F12" s="26"/>
      <c r="G12" s="27">
        <f>IF(AND(F12&lt;&gt;0,F12&lt;&gt;"",$D12&lt;&gt;""),IFERROR(INT(INDEX('Scoring Coefficients'!$D$2:$D$33,MATCH($C12&amp;F$2,'Scoring Coefficients'!$A$2:$A$33,0))*((INDEX('Scoring Coefficients'!$E$2:$E$33,MATCH($C12&amp;F$2,'Scoring Coefficients'!$A$2:$A$33,0))-ROUNDUP((IFERROR((LEFT(F12,FIND(":",F12)-1)*60)+RIGHT(F12,LEN(F12)-FIND(":",F12)),F12)*INDEX('Age Factors'!$C$2:$AJ$24,MATCH(F$2,'Age Factors'!$B$2:$B$24,0),MATCH($C12&amp;IF($D12&lt;30,30,FLOOR($D12/5,1)*5),'Age Factors'!$C$1:$AJ$1,0))),2))^INDEX('Scoring Coefficients'!$F$2:$F$33,MATCH($C12&amp;F$2,'Scoring Coefficients'!$A$2:$A$33,0)))),0),0)</f>
        <v>0</v>
      </c>
      <c r="H12" s="28"/>
      <c r="I12" s="27">
        <f>IF(AND(H12&lt;&gt;0,H12&lt;&gt;"",$D12&lt;&gt;""),IFERROR(INT(INDEX('Scoring Coefficients'!$D$2:$D$33,MATCH($C12&amp;H$2,'Scoring Coefficients'!$A$2:$A$33,0))*(((INT((H12*100)*INDEX('Age Factors'!$C$2:$AJ$24,MATCH(H$2,'Age Factors'!$B$2:$B$24,0),MATCH($C12&amp;IF($D12&lt;30,30,FLOOR($D12/5,1)*5),'Age Factors'!$C$1:$AJ$1,0))))-INDEX('Scoring Coefficients'!$E$2:$E$33,MATCH($C12&amp;H$2,'Scoring Coefficients'!$A$2:$A$33,0)))^INDEX('Scoring Coefficients'!$F$2:$F$33,MATCH($C12&amp;H$2,'Scoring Coefficients'!$A$2:$A$33,0)))),0),0)</f>
        <v>0</v>
      </c>
      <c r="J12" s="28"/>
      <c r="K12" s="27">
        <f>IF(AND(J12&lt;&gt;0,J12&lt;&gt;"",$D12&lt;&gt;""),IFERROR(INT(INDEX('Scoring Coefficients'!$D$2:$D$33,MATCH($C12&amp;J$2,'Scoring Coefficients'!$A$2:$A$33,0))*((ROUNDDOWN((J12*INDEX('Age Factors'!$C$2:$AJ$24,MATCH(J$2,'Age Factors'!$B$2:$B$24,0),MATCH($C12&amp;IF($D12&lt;30,30,FLOOR($D12/5,1)*5),'Age Factors'!$C$1:$AJ$1,0))),2)-INDEX('Scoring Coefficients'!$E$2:$E$33,MATCH($C12&amp;J$2,'Scoring Coefficients'!$A$2:$A$33,0)))^INDEX('Scoring Coefficients'!$F$2:$F$33,MATCH($C12&amp;J$2,'Scoring Coefficients'!$A$2:$A$33,0)))),0),0)</f>
        <v>0</v>
      </c>
      <c r="L12" s="28"/>
      <c r="M12" s="27">
        <f>IF(AND(L12&lt;&gt;0,L12&lt;&gt;"",$D12&lt;&gt;""),IFERROR(INT(INDEX('Scoring Coefficients'!$D$2:$D$33,MATCH($C12&amp;L$2,'Scoring Coefficients'!$A$2:$A$33,0))*(((INT((L12*100)*INDEX('Age Factors'!$C$2:$AJ$24,MATCH(L$2,'Age Factors'!$B$2:$B$24,0),MATCH($C12&amp;IF($D12&lt;30,30,FLOOR($D12/5,1)*5),'Age Factors'!$C$1:$AJ$1,0))))-INDEX('Scoring Coefficients'!$E$2:$E$33,MATCH($C12&amp;L$2,'Scoring Coefficients'!$A$2:$A$33,0)))^INDEX('Scoring Coefficients'!$F$2:$F$33,MATCH($C12&amp;L$2,'Scoring Coefficients'!$A$2:$A$33,0)))),0),0)</f>
        <v>0</v>
      </c>
      <c r="N12" s="28"/>
      <c r="O12" s="27">
        <f>IF(AND(N12&lt;&gt;0,N12&lt;&gt;"",$D12&lt;&gt;""),IFERROR(INT(INDEX('Scoring Coefficients'!$D$2:$D$33,MATCH($C12&amp;N$2,'Scoring Coefficients'!$A$2:$A$33,0))*((INDEX('Scoring Coefficients'!$E$2:$E$33,MATCH($C12&amp;N$2,'Scoring Coefficients'!$A$2:$A$33,0))-ROUNDUP((IFERROR((LEFT(N12,FIND(":",N12)-1)*60)+RIGHT(N12,LEN(N12)-FIND(":",N12)),N12)*INDEX('Age Factors'!$C$2:$AJ$24,MATCH(N$2,'Age Factors'!$B$2:$B$24,0),MATCH($C12&amp;IF($D12&lt;30,30,FLOOR($D12/5,1)*5),'Age Factors'!$C$1:$AJ$1,0))),2))^INDEX('Scoring Coefficients'!$F$2:$F$33,MATCH($C12&amp;N$2,'Scoring Coefficients'!$A$2:$A$33,0)))),0),0)</f>
        <v>0</v>
      </c>
      <c r="P12" s="28"/>
      <c r="Q12" s="27">
        <f>IF(AND(P12&lt;&gt;0,P12&lt;&gt;"",$D12&lt;&gt;""),IFERROR(INT(INDEX('Scoring Coefficients'!$D$2:$D$33,MATCH($C12&amp;P$2,'Scoring Coefficients'!$A$2:$A$33,0))*(((INT((P12*100)*INDEX('Age Factors'!$C$2:$AJ$24,MATCH(P$2,'Age Factors'!$B$2:$B$24,0),MATCH($C12&amp;IF($D12&lt;30,30,FLOOR($D12/5,1)*5),'Age Factors'!$C$1:$AJ$1,0))))-INDEX('Scoring Coefficients'!$E$2:$E$33,MATCH($C12&amp;P$2,'Scoring Coefficients'!$A$2:$A$33,0)))^INDEX('Scoring Coefficients'!$F$2:$F$33,MATCH($C12&amp;P$2,'Scoring Coefficients'!$A$2:$A$33,0)))),0),0)</f>
        <v>0</v>
      </c>
      <c r="R12" s="29"/>
      <c r="S12" s="27">
        <f>IF(AND(R12&lt;&gt;0,R12&lt;&gt;"",$D12&lt;&gt;""),IFERROR(INT(INDEX('Scoring Coefficients'!$D$2:$D$33,MATCH($C12&amp;R$2,'Scoring Coefficients'!$A$2:$A$33,0))*((INDEX('Scoring Coefficients'!$E$2:$E$33,MATCH($C12&amp;R$2,'Scoring Coefficients'!$A$2:$A$33,0))-ROUNDUP((IFERROR((LEFT(R12,FIND(":",R12)-1)*60)+RIGHT(R12,LEN(R12)-FIND(":",R12)),R12)*INDEX('Age Factors'!$C$2:$AJ$24,MATCH(R$2,'Age Factors'!$B$2:$B$24,0),MATCH($C12&amp;IF($D12&lt;30,30,FLOOR($D12/5,1)*5),'Age Factors'!$C$1:$AJ$1,0))),2))^INDEX('Scoring Coefficients'!$F$2:$F$33,MATCH($C12&amp;R$2,'Scoring Coefficients'!$A$2:$A$33,0)))),0),0)</f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15" x14ac:dyDescent="0.25">
      <c r="A13" s="22"/>
      <c r="B13" s="22"/>
      <c r="C13" s="23" t="s">
        <v>77</v>
      </c>
      <c r="D13" s="24"/>
      <c r="E13" s="25">
        <f t="shared" si="0"/>
        <v>0</v>
      </c>
      <c r="F13" s="26"/>
      <c r="G13" s="2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2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27">
        <f>IF(AND(J13&lt;&gt;0,J13&lt;&gt;"",$D13&lt;&gt;""),IFERROR(INT(INDEX('Scoring Coefficients'!$D$2:$D$33,MATCH($C13&amp;J$2,'Scoring Coefficients'!$A$2:$A$33,0))*((ROUNDDOWN((J13*INDEX('Age Factors'!$C$2:$AJ$24,MATCH(J$2,'Age Factors'!$B$2:$B$24,0),MATCH($C13&amp;IF($D13&lt;30,30,FLOOR($D13/5,1)*5),'Age Factors'!$C$1:$AJ$1,0))),2)-INDEX('Scoring Coefficients'!$E$2:$E$33,MATCH($C13&amp;J$2,'Scoring Coefficients'!$A$2:$A$33,0)))^INDEX('Scoring Coefficients'!$F$2:$F$33,MATCH($C13&amp;J$2,'Scoring Coefficients'!$A$2:$A$33,0)))),0),0)</f>
        <v>0</v>
      </c>
      <c r="L13" s="28"/>
      <c r="M13" s="27">
        <f>IF(AND(L13&lt;&gt;0,L13&lt;&gt;"",$D13&lt;&gt;""),IFERROR(INT(INDEX('Scoring Coefficients'!$D$2:$D$33,MATCH($C13&amp;L$2,'Scoring Coefficients'!$A$2:$A$33,0))*(((INT((L13*100)*INDEX('Age Factors'!$C$2:$AJ$24,MATCH(L$2,'Age Factors'!$B$2:$B$24,0),MATCH($C13&amp;IF($D13&lt;30,30,FLOOR($D13/5,1)*5),'Age Factors'!$C$1:$AJ$1,0))))-INDEX('Scoring Coefficients'!$E$2:$E$33,MATCH($C13&amp;L$2,'Scoring Coefficients'!$A$2:$A$33,0)))^INDEX('Scoring Coefficients'!$F$2:$F$33,MATCH($C13&amp;L$2,'Scoring Coefficients'!$A$2:$A$33,0)))),0),0)</f>
        <v>0</v>
      </c>
      <c r="N13" s="28"/>
      <c r="O13" s="27">
        <f>IF(AND(N13&lt;&gt;0,N13&lt;&gt;"",$D13&lt;&gt;""),IFERROR(INT(INDEX('Scoring Coefficients'!$D$2:$D$33,MATCH($C13&amp;N$2,'Scoring Coefficients'!$A$2:$A$33,0))*((INDEX('Scoring Coefficients'!$E$2:$E$33,MATCH($C13&amp;N$2,'Scoring Coefficients'!$A$2:$A$33,0))-ROUNDUP((IFERROR((LEFT(N13,FIND(":",N13)-1)*60)+RIGHT(N13,LEN(N13)-FIND(":",N13)),N13)*INDEX('Age Factors'!$C$2:$AJ$24,MATCH(N$2,'Age Factors'!$B$2:$B$24,0),MATCH($C13&amp;IF($D13&lt;30,30,FLOOR($D13/5,1)*5),'Age Factors'!$C$1:$AJ$1,0))),2))^INDEX('Scoring Coefficients'!$F$2:$F$33,MATCH($C13&amp;N$2,'Scoring Coefficients'!$A$2:$A$33,0)))),0),0)</f>
        <v>0</v>
      </c>
      <c r="P13" s="28"/>
      <c r="Q13" s="27">
        <f>IF(AND(P13&lt;&gt;0,P13&lt;&gt;"",$D13&lt;&gt;""),IFERROR(INT(INDEX('Scoring Coefficients'!$D$2:$D$33,MATCH($C13&amp;P$2,'Scoring Coefficients'!$A$2:$A$33,0))*(((INT((P13*100)*INDEX('Age Factors'!$C$2:$AJ$24,MATCH(P$2,'Age Factors'!$B$2:$B$24,0),MATCH($C13&amp;IF($D13&lt;30,30,FLOOR($D13/5,1)*5),'Age Factors'!$C$1:$AJ$1,0))))-INDEX('Scoring Coefficients'!$E$2:$E$33,MATCH($C13&amp;P$2,'Scoring Coefficients'!$A$2:$A$33,0)))^INDEX('Scoring Coefficients'!$F$2:$F$33,MATCH($C13&amp;P$2,'Scoring Coefficients'!$A$2:$A$33,0)))),0),0)</f>
        <v>0</v>
      </c>
      <c r="R13" s="29"/>
      <c r="S13" s="27">
        <f>IF(AND(R13&lt;&gt;0,R13&lt;&gt;"",$D13&lt;&gt;""),IFERROR(INT(INDEX('Scoring Coefficients'!$D$2:$D$33,MATCH($C13&amp;R$2,'Scoring Coefficients'!$A$2:$A$33,0))*((INDEX('Scoring Coefficients'!$E$2:$E$33,MATCH($C13&amp;R$2,'Scoring Coefficients'!$A$2:$A$33,0))-ROUNDUP((IFERROR((LEFT(R13,FIND(":",R13)-1)*60)+RIGHT(R13,LEN(R13)-FIND(":",R13)),R13)*INDEX('Age Factors'!$C$2:$AJ$24,MATCH(R$2,'Age Factors'!$B$2:$B$24,0),MATCH($C13&amp;IF($D13&lt;30,30,FLOOR($D13/5,1)*5),'Age Factors'!$C$1:$AJ$1,0))),2))^INDEX('Scoring Coefficients'!$F$2:$F$33,MATCH($C13&amp;R$2,'Scoring Coefficients'!$A$2:$A$33,0)))),0),0)</f>
        <v>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15" x14ac:dyDescent="0.25">
      <c r="A14" s="22"/>
      <c r="B14" s="22"/>
      <c r="C14" s="23" t="s">
        <v>77</v>
      </c>
      <c r="D14" s="24"/>
      <c r="E14" s="25">
        <f t="shared" si="0"/>
        <v>0</v>
      </c>
      <c r="F14" s="26"/>
      <c r="G14" s="27">
        <f>IF(AND(F14&lt;&gt;0,F14&lt;&gt;"",$D14&lt;&gt;""),IFERROR(INT(INDEX('Scoring Coefficients'!$D$2:$D$33,MATCH($C14&amp;F$2,'Scoring Coefficients'!$A$2:$A$33,0))*((INDEX('Scoring Coefficients'!$E$2:$E$33,MATCH($C14&amp;F$2,'Scoring Coefficients'!$A$2:$A$33,0))-ROUNDUP((IFERROR((LEFT(F14,FIND(":",F14)-1)*60)+RIGHT(F14,LEN(F14)-FIND(":",F14)),F14)*INDEX('Age Factors'!$C$2:$AJ$24,MATCH(F$2,'Age Factors'!$B$2:$B$24,0),MATCH($C14&amp;IF($D14&lt;30,30,FLOOR($D14/5,1)*5),'Age Factors'!$C$1:$AJ$1,0))),2))^INDEX('Scoring Coefficients'!$F$2:$F$33,MATCH($C14&amp;F$2,'Scoring Coefficients'!$A$2:$A$33,0)))),0),0)</f>
        <v>0</v>
      </c>
      <c r="H14" s="28"/>
      <c r="I14" s="27">
        <f>IF(AND(H14&lt;&gt;0,H14&lt;&gt;"",$D14&lt;&gt;""),IFERROR(INT(INDEX('Scoring Coefficients'!$D$2:$D$33,MATCH($C14&amp;H$2,'Scoring Coefficients'!$A$2:$A$33,0))*(((INT((H14*100)*INDEX('Age Factors'!$C$2:$AJ$24,MATCH(H$2,'Age Factors'!$B$2:$B$24,0),MATCH($C14&amp;IF($D14&lt;30,30,FLOOR($D14/5,1)*5),'Age Factors'!$C$1:$AJ$1,0))))-INDEX('Scoring Coefficients'!$E$2:$E$33,MATCH($C14&amp;H$2,'Scoring Coefficients'!$A$2:$A$33,0)))^INDEX('Scoring Coefficients'!$F$2:$F$33,MATCH($C14&amp;H$2,'Scoring Coefficients'!$A$2:$A$33,0)))),0),0)</f>
        <v>0</v>
      </c>
      <c r="J14" s="28"/>
      <c r="K14" s="27">
        <f>IF(AND(J14&lt;&gt;0,J14&lt;&gt;"",$D14&lt;&gt;""),IFERROR(INT(INDEX('Scoring Coefficients'!$D$2:$D$33,MATCH($C14&amp;J$2,'Scoring Coefficients'!$A$2:$A$33,0))*((ROUNDDOWN((J14*INDEX('Age Factors'!$C$2:$AJ$24,MATCH(J$2,'Age Factors'!$B$2:$B$24,0),MATCH($C14&amp;IF($D14&lt;30,30,FLOOR($D14/5,1)*5),'Age Factors'!$C$1:$AJ$1,0))),2)-INDEX('Scoring Coefficients'!$E$2:$E$33,MATCH($C14&amp;J$2,'Scoring Coefficients'!$A$2:$A$33,0)))^INDEX('Scoring Coefficients'!$F$2:$F$33,MATCH($C14&amp;J$2,'Scoring Coefficients'!$A$2:$A$33,0)))),0),0)</f>
        <v>0</v>
      </c>
      <c r="L14" s="28"/>
      <c r="M14" s="27">
        <f>IF(AND(L14&lt;&gt;0,L14&lt;&gt;"",$D14&lt;&gt;""),IFERROR(INT(INDEX('Scoring Coefficients'!$D$2:$D$33,MATCH($C14&amp;L$2,'Scoring Coefficients'!$A$2:$A$33,0))*(((INT((L14*100)*INDEX('Age Factors'!$C$2:$AJ$24,MATCH(L$2,'Age Factors'!$B$2:$B$24,0),MATCH($C14&amp;IF($D14&lt;30,30,FLOOR($D14/5,1)*5),'Age Factors'!$C$1:$AJ$1,0))))-INDEX('Scoring Coefficients'!$E$2:$E$33,MATCH($C14&amp;L$2,'Scoring Coefficients'!$A$2:$A$33,0)))^INDEX('Scoring Coefficients'!$F$2:$F$33,MATCH($C14&amp;L$2,'Scoring Coefficients'!$A$2:$A$33,0)))),0),0)</f>
        <v>0</v>
      </c>
      <c r="N14" s="28"/>
      <c r="O14" s="27">
        <f>IF(AND(N14&lt;&gt;0,N14&lt;&gt;"",$D14&lt;&gt;""),IFERROR(INT(INDEX('Scoring Coefficients'!$D$2:$D$33,MATCH($C14&amp;N$2,'Scoring Coefficients'!$A$2:$A$33,0))*((INDEX('Scoring Coefficients'!$E$2:$E$33,MATCH($C14&amp;N$2,'Scoring Coefficients'!$A$2:$A$33,0))-ROUNDUP((IFERROR((LEFT(N14,FIND(":",N14)-1)*60)+RIGHT(N14,LEN(N14)-FIND(":",N14)),N14)*INDEX('Age Factors'!$C$2:$AJ$24,MATCH(N$2,'Age Factors'!$B$2:$B$24,0),MATCH($C14&amp;IF($D14&lt;30,30,FLOOR($D14/5,1)*5),'Age Factors'!$C$1:$AJ$1,0))),2))^INDEX('Scoring Coefficients'!$F$2:$F$33,MATCH($C14&amp;N$2,'Scoring Coefficients'!$A$2:$A$33,0)))),0),0)</f>
        <v>0</v>
      </c>
      <c r="P14" s="28"/>
      <c r="Q14" s="27">
        <f>IF(AND(P14&lt;&gt;0,P14&lt;&gt;"",$D14&lt;&gt;""),IFERROR(INT(INDEX('Scoring Coefficients'!$D$2:$D$33,MATCH($C14&amp;P$2,'Scoring Coefficients'!$A$2:$A$33,0))*(((INT((P14*100)*INDEX('Age Factors'!$C$2:$AJ$24,MATCH(P$2,'Age Factors'!$B$2:$B$24,0),MATCH($C14&amp;IF($D14&lt;30,30,FLOOR($D14/5,1)*5),'Age Factors'!$C$1:$AJ$1,0))))-INDEX('Scoring Coefficients'!$E$2:$E$33,MATCH($C14&amp;P$2,'Scoring Coefficients'!$A$2:$A$33,0)))^INDEX('Scoring Coefficients'!$F$2:$F$33,MATCH($C14&amp;P$2,'Scoring Coefficients'!$A$2:$A$33,0)))),0),0)</f>
        <v>0</v>
      </c>
      <c r="R14" s="29"/>
      <c r="S14" s="27">
        <f>IF(AND(R14&lt;&gt;0,R14&lt;&gt;"",$D14&lt;&gt;""),IFERROR(INT(INDEX('Scoring Coefficients'!$D$2:$D$33,MATCH($C14&amp;R$2,'Scoring Coefficients'!$A$2:$A$33,0))*((INDEX('Scoring Coefficients'!$E$2:$E$33,MATCH($C14&amp;R$2,'Scoring Coefficients'!$A$2:$A$33,0))-ROUNDUP((IFERROR((LEFT(R14,FIND(":",R14)-1)*60)+RIGHT(R14,LEN(R14)-FIND(":",R14)),R14)*INDEX('Age Factors'!$C$2:$AJ$24,MATCH(R$2,'Age Factors'!$B$2:$B$24,0),MATCH($C14&amp;IF($D14&lt;30,30,FLOOR($D14/5,1)*5),'Age Factors'!$C$1:$AJ$1,0))),2))^INDEX('Scoring Coefficients'!$F$2:$F$33,MATCH($C14&amp;R$2,'Scoring Coefficients'!$A$2:$A$33,0)))),0),0)</f>
        <v>0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15" x14ac:dyDescent="0.25">
      <c r="A15" s="22"/>
      <c r="B15" s="22"/>
      <c r="C15" s="23" t="s">
        <v>77</v>
      </c>
      <c r="D15" s="24"/>
      <c r="E15" s="25">
        <f t="shared" si="0"/>
        <v>0</v>
      </c>
      <c r="F15" s="26"/>
      <c r="G15" s="2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2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27">
        <f>IF(AND(J15&lt;&gt;0,J15&lt;&gt;"",$D15&lt;&gt;""),IFERROR(INT(INDEX('Scoring Coefficients'!$D$2:$D$33,MATCH($C15&amp;J$2,'Scoring Coefficients'!$A$2:$A$33,0))*((ROUNDDOWN((J15*INDEX('Age Factors'!$C$2:$AJ$24,MATCH(J$2,'Age Factors'!$B$2:$B$24,0),MATCH($C15&amp;IF($D15&lt;30,30,FLOOR($D15/5,1)*5),'Age Factors'!$C$1:$AJ$1,0))),2)-INDEX('Scoring Coefficients'!$E$2:$E$33,MATCH($C15&amp;J$2,'Scoring Coefficients'!$A$2:$A$33,0)))^INDEX('Scoring Coefficients'!$F$2:$F$33,MATCH($C15&amp;J$2,'Scoring Coefficients'!$A$2:$A$33,0)))),0),0)</f>
        <v>0</v>
      </c>
      <c r="L15" s="28"/>
      <c r="M15" s="27">
        <f>IF(AND(L15&lt;&gt;0,L15&lt;&gt;"",$D15&lt;&gt;""),IFERROR(INT(INDEX('Scoring Coefficients'!$D$2:$D$33,MATCH($C15&amp;L$2,'Scoring Coefficients'!$A$2:$A$33,0))*(((INT((L15*100)*INDEX('Age Factors'!$C$2:$AJ$24,MATCH(L$2,'Age Factors'!$B$2:$B$24,0),MATCH($C15&amp;IF($D15&lt;30,30,FLOOR($D15/5,1)*5),'Age Factors'!$C$1:$AJ$1,0))))-INDEX('Scoring Coefficients'!$E$2:$E$33,MATCH($C15&amp;L$2,'Scoring Coefficients'!$A$2:$A$33,0)))^INDEX('Scoring Coefficients'!$F$2:$F$33,MATCH($C15&amp;L$2,'Scoring Coefficients'!$A$2:$A$33,0)))),0),0)</f>
        <v>0</v>
      </c>
      <c r="N15" s="28"/>
      <c r="O15" s="27">
        <f>IF(AND(N15&lt;&gt;0,N15&lt;&gt;"",$D15&lt;&gt;""),IFERROR(INT(INDEX('Scoring Coefficients'!$D$2:$D$33,MATCH($C15&amp;N$2,'Scoring Coefficients'!$A$2:$A$33,0))*((INDEX('Scoring Coefficients'!$E$2:$E$33,MATCH($C15&amp;N$2,'Scoring Coefficients'!$A$2:$A$33,0))-ROUNDUP((IFERROR((LEFT(N15,FIND(":",N15)-1)*60)+RIGHT(N15,LEN(N15)-FIND(":",N15)),N15)*INDEX('Age Factors'!$C$2:$AJ$24,MATCH(N$2,'Age Factors'!$B$2:$B$24,0),MATCH($C15&amp;IF($D15&lt;30,30,FLOOR($D15/5,1)*5),'Age Factors'!$C$1:$AJ$1,0))),2))^INDEX('Scoring Coefficients'!$F$2:$F$33,MATCH($C15&amp;N$2,'Scoring Coefficients'!$A$2:$A$33,0)))),0),0)</f>
        <v>0</v>
      </c>
      <c r="P15" s="28"/>
      <c r="Q15" s="27">
        <f>IF(AND(P15&lt;&gt;0,P15&lt;&gt;"",$D15&lt;&gt;""),IFERROR(INT(INDEX('Scoring Coefficients'!$D$2:$D$33,MATCH($C15&amp;P$2,'Scoring Coefficients'!$A$2:$A$33,0))*(((INT((P15*100)*INDEX('Age Factors'!$C$2:$AJ$24,MATCH(P$2,'Age Factors'!$B$2:$B$24,0),MATCH($C15&amp;IF($D15&lt;30,30,FLOOR($D15/5,1)*5),'Age Factors'!$C$1:$AJ$1,0))))-INDEX('Scoring Coefficients'!$E$2:$E$33,MATCH($C15&amp;P$2,'Scoring Coefficients'!$A$2:$A$33,0)))^INDEX('Scoring Coefficients'!$F$2:$F$33,MATCH($C15&amp;P$2,'Scoring Coefficients'!$A$2:$A$33,0)))),0),0)</f>
        <v>0</v>
      </c>
      <c r="R15" s="29"/>
      <c r="S15" s="27">
        <f>IF(AND(R15&lt;&gt;0,R15&lt;&gt;"",$D15&lt;&gt;""),IFERROR(INT(INDEX('Scoring Coefficients'!$D$2:$D$33,MATCH($C15&amp;R$2,'Scoring Coefficients'!$A$2:$A$33,0))*((INDEX('Scoring Coefficients'!$E$2:$E$33,MATCH($C15&amp;R$2,'Scoring Coefficients'!$A$2:$A$33,0))-ROUNDUP((IFERROR((LEFT(R15,FIND(":",R15)-1)*60)+RIGHT(R15,LEN(R15)-FIND(":",R15)),R15)*INDEX('Age Factors'!$C$2:$AJ$24,MATCH(R$2,'Age Factors'!$B$2:$B$24,0),MATCH($C15&amp;IF($D15&lt;30,30,FLOOR($D15/5,1)*5),'Age Factors'!$C$1:$AJ$1,0))),2))^INDEX('Scoring Coefficients'!$F$2:$F$33,MATCH($C15&amp;R$2,'Scoring Coefficients'!$A$2:$A$33,0)))),0),0)</f>
        <v>0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5" x14ac:dyDescent="0.25">
      <c r="A16" s="22"/>
      <c r="B16" s="22"/>
      <c r="C16" s="23" t="s">
        <v>77</v>
      </c>
      <c r="D16" s="24"/>
      <c r="E16" s="25">
        <f t="shared" si="0"/>
        <v>0</v>
      </c>
      <c r="F16" s="26"/>
      <c r="G16" s="27">
        <f>IF(AND(F16&lt;&gt;0,F16&lt;&gt;"",$D16&lt;&gt;""),IFERROR(INT(INDEX('Scoring Coefficients'!$D$2:$D$33,MATCH($C16&amp;F$2,'Scoring Coefficients'!$A$2:$A$33,0))*((INDEX('Scoring Coefficients'!$E$2:$E$33,MATCH($C16&amp;F$2,'Scoring Coefficients'!$A$2:$A$33,0))-ROUNDUP((IFERROR((LEFT(F16,FIND(":",F16)-1)*60)+RIGHT(F16,LEN(F16)-FIND(":",F16)),F16)*INDEX('Age Factors'!$C$2:$AJ$24,MATCH(F$2,'Age Factors'!$B$2:$B$24,0),MATCH($C16&amp;IF($D16&lt;30,30,FLOOR($D16/5,1)*5),'Age Factors'!$C$1:$AJ$1,0))),2))^INDEX('Scoring Coefficients'!$F$2:$F$33,MATCH($C16&amp;F$2,'Scoring Coefficients'!$A$2:$A$33,0)))),0),0)</f>
        <v>0</v>
      </c>
      <c r="H16" s="28"/>
      <c r="I16" s="27">
        <f>IF(AND(H16&lt;&gt;0,H16&lt;&gt;"",$D16&lt;&gt;""),IFERROR(INT(INDEX('Scoring Coefficients'!$D$2:$D$33,MATCH($C16&amp;H$2,'Scoring Coefficients'!$A$2:$A$33,0))*(((INT((H16*100)*INDEX('Age Factors'!$C$2:$AJ$24,MATCH(H$2,'Age Factors'!$B$2:$B$24,0),MATCH($C16&amp;IF($D16&lt;30,30,FLOOR($D16/5,1)*5),'Age Factors'!$C$1:$AJ$1,0))))-INDEX('Scoring Coefficients'!$E$2:$E$33,MATCH($C16&amp;H$2,'Scoring Coefficients'!$A$2:$A$33,0)))^INDEX('Scoring Coefficients'!$F$2:$F$33,MATCH($C16&amp;H$2,'Scoring Coefficients'!$A$2:$A$33,0)))),0),0)</f>
        <v>0</v>
      </c>
      <c r="J16" s="28"/>
      <c r="K16" s="27">
        <f>IF(AND(J16&lt;&gt;0,J16&lt;&gt;"",$D16&lt;&gt;""),IFERROR(INT(INDEX('Scoring Coefficients'!$D$2:$D$33,MATCH($C16&amp;J$2,'Scoring Coefficients'!$A$2:$A$33,0))*((ROUNDDOWN((J16*INDEX('Age Factors'!$C$2:$AJ$24,MATCH(J$2,'Age Factors'!$B$2:$B$24,0),MATCH($C16&amp;IF($D16&lt;30,30,FLOOR($D16/5,1)*5),'Age Factors'!$C$1:$AJ$1,0))),2)-INDEX('Scoring Coefficients'!$E$2:$E$33,MATCH($C16&amp;J$2,'Scoring Coefficients'!$A$2:$A$33,0)))^INDEX('Scoring Coefficients'!$F$2:$F$33,MATCH($C16&amp;J$2,'Scoring Coefficients'!$A$2:$A$33,0)))),0),0)</f>
        <v>0</v>
      </c>
      <c r="L16" s="28"/>
      <c r="M16" s="27">
        <f>IF(AND(L16&lt;&gt;0,L16&lt;&gt;"",$D16&lt;&gt;""),IFERROR(INT(INDEX('Scoring Coefficients'!$D$2:$D$33,MATCH($C16&amp;L$2,'Scoring Coefficients'!$A$2:$A$33,0))*(((INT((L16*100)*INDEX('Age Factors'!$C$2:$AJ$24,MATCH(L$2,'Age Factors'!$B$2:$B$24,0),MATCH($C16&amp;IF($D16&lt;30,30,FLOOR($D16/5,1)*5),'Age Factors'!$C$1:$AJ$1,0))))-INDEX('Scoring Coefficients'!$E$2:$E$33,MATCH($C16&amp;L$2,'Scoring Coefficients'!$A$2:$A$33,0)))^INDEX('Scoring Coefficients'!$F$2:$F$33,MATCH($C16&amp;L$2,'Scoring Coefficients'!$A$2:$A$33,0)))),0),0)</f>
        <v>0</v>
      </c>
      <c r="N16" s="28"/>
      <c r="O16" s="27">
        <f>IF(AND(N16&lt;&gt;0,N16&lt;&gt;"",$D16&lt;&gt;""),IFERROR(INT(INDEX('Scoring Coefficients'!$D$2:$D$33,MATCH($C16&amp;N$2,'Scoring Coefficients'!$A$2:$A$33,0))*((INDEX('Scoring Coefficients'!$E$2:$E$33,MATCH($C16&amp;N$2,'Scoring Coefficients'!$A$2:$A$33,0))-ROUNDUP((IFERROR((LEFT(N16,FIND(":",N16)-1)*60)+RIGHT(N16,LEN(N16)-FIND(":",N16)),N16)*INDEX('Age Factors'!$C$2:$AJ$24,MATCH(N$2,'Age Factors'!$B$2:$B$24,0),MATCH($C16&amp;IF($D16&lt;30,30,FLOOR($D16/5,1)*5),'Age Factors'!$C$1:$AJ$1,0))),2))^INDEX('Scoring Coefficients'!$F$2:$F$33,MATCH($C16&amp;N$2,'Scoring Coefficients'!$A$2:$A$33,0)))),0),0)</f>
        <v>0</v>
      </c>
      <c r="P16" s="28"/>
      <c r="Q16" s="27">
        <f>IF(AND(P16&lt;&gt;0,P16&lt;&gt;"",$D16&lt;&gt;""),IFERROR(INT(INDEX('Scoring Coefficients'!$D$2:$D$33,MATCH($C16&amp;P$2,'Scoring Coefficients'!$A$2:$A$33,0))*(((INT((P16*100)*INDEX('Age Factors'!$C$2:$AJ$24,MATCH(P$2,'Age Factors'!$B$2:$B$24,0),MATCH($C16&amp;IF($D16&lt;30,30,FLOOR($D16/5,1)*5),'Age Factors'!$C$1:$AJ$1,0))))-INDEX('Scoring Coefficients'!$E$2:$E$33,MATCH($C16&amp;P$2,'Scoring Coefficients'!$A$2:$A$33,0)))^INDEX('Scoring Coefficients'!$F$2:$F$33,MATCH($C16&amp;P$2,'Scoring Coefficients'!$A$2:$A$33,0)))),0),0)</f>
        <v>0</v>
      </c>
      <c r="R16" s="29"/>
      <c r="S16" s="27">
        <f>IF(AND(R16&lt;&gt;0,R16&lt;&gt;"",$D16&lt;&gt;""),IFERROR(INT(INDEX('Scoring Coefficients'!$D$2:$D$33,MATCH($C16&amp;R$2,'Scoring Coefficients'!$A$2:$A$33,0))*((INDEX('Scoring Coefficients'!$E$2:$E$33,MATCH($C16&amp;R$2,'Scoring Coefficients'!$A$2:$A$33,0))-ROUNDUP((IFERROR((LEFT(R16,FIND(":",R16)-1)*60)+RIGHT(R16,LEN(R16)-FIND(":",R16)),R16)*INDEX('Age Factors'!$C$2:$AJ$24,MATCH(R$2,'Age Factors'!$B$2:$B$24,0),MATCH($C16&amp;IF($D16&lt;30,30,FLOOR($D16/5,1)*5),'Age Factors'!$C$1:$AJ$1,0))),2))^INDEX('Scoring Coefficients'!$F$2:$F$33,MATCH($C16&amp;R$2,'Scoring Coefficients'!$A$2:$A$33,0)))),0),0)</f>
        <v>0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5" x14ac:dyDescent="0.25">
      <c r="A17" s="22"/>
      <c r="B17" s="22"/>
      <c r="C17" s="23" t="s">
        <v>77</v>
      </c>
      <c r="D17" s="24"/>
      <c r="E17" s="25">
        <f t="shared" si="0"/>
        <v>0</v>
      </c>
      <c r="F17" s="26"/>
      <c r="G17" s="2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2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27">
        <f>IF(AND(J17&lt;&gt;0,J17&lt;&gt;"",$D17&lt;&gt;""),IFERROR(INT(INDEX('Scoring Coefficients'!$D$2:$D$33,MATCH($C17&amp;J$2,'Scoring Coefficients'!$A$2:$A$33,0))*((ROUNDDOWN((J17*INDEX('Age Factors'!$C$2:$AJ$24,MATCH(J$2,'Age Factors'!$B$2:$B$24,0),MATCH($C17&amp;IF($D17&lt;30,30,FLOOR($D17/5,1)*5),'Age Factors'!$C$1:$AJ$1,0))),2)-INDEX('Scoring Coefficients'!$E$2:$E$33,MATCH($C17&amp;J$2,'Scoring Coefficients'!$A$2:$A$33,0)))^INDEX('Scoring Coefficients'!$F$2:$F$33,MATCH($C17&amp;J$2,'Scoring Coefficients'!$A$2:$A$33,0)))),0),0)</f>
        <v>0</v>
      </c>
      <c r="L17" s="28"/>
      <c r="M17" s="27">
        <f>IF(AND(L17&lt;&gt;0,L17&lt;&gt;"",$D17&lt;&gt;""),IFERROR(INT(INDEX('Scoring Coefficients'!$D$2:$D$33,MATCH($C17&amp;L$2,'Scoring Coefficients'!$A$2:$A$33,0))*(((INT((L17*100)*INDEX('Age Factors'!$C$2:$AJ$24,MATCH(L$2,'Age Factors'!$B$2:$B$24,0),MATCH($C17&amp;IF($D17&lt;30,30,FLOOR($D17/5,1)*5),'Age Factors'!$C$1:$AJ$1,0))))-INDEX('Scoring Coefficients'!$E$2:$E$33,MATCH($C17&amp;L$2,'Scoring Coefficients'!$A$2:$A$33,0)))^INDEX('Scoring Coefficients'!$F$2:$F$33,MATCH($C17&amp;L$2,'Scoring Coefficients'!$A$2:$A$33,0)))),0),0)</f>
        <v>0</v>
      </c>
      <c r="N17" s="28"/>
      <c r="O17" s="27">
        <f>IF(AND(N17&lt;&gt;0,N17&lt;&gt;"",$D17&lt;&gt;""),IFERROR(INT(INDEX('Scoring Coefficients'!$D$2:$D$33,MATCH($C17&amp;N$2,'Scoring Coefficients'!$A$2:$A$33,0))*((INDEX('Scoring Coefficients'!$E$2:$E$33,MATCH($C17&amp;N$2,'Scoring Coefficients'!$A$2:$A$33,0))-ROUNDUP((IFERROR((LEFT(N17,FIND(":",N17)-1)*60)+RIGHT(N17,LEN(N17)-FIND(":",N17)),N17)*INDEX('Age Factors'!$C$2:$AJ$24,MATCH(N$2,'Age Factors'!$B$2:$B$24,0),MATCH($C17&amp;IF($D17&lt;30,30,FLOOR($D17/5,1)*5),'Age Factors'!$C$1:$AJ$1,0))),2))^INDEX('Scoring Coefficients'!$F$2:$F$33,MATCH($C17&amp;N$2,'Scoring Coefficients'!$A$2:$A$33,0)))),0),0)</f>
        <v>0</v>
      </c>
      <c r="P17" s="28"/>
      <c r="Q17" s="27">
        <f>IF(AND(P17&lt;&gt;0,P17&lt;&gt;"",$D17&lt;&gt;""),IFERROR(INT(INDEX('Scoring Coefficients'!$D$2:$D$33,MATCH($C17&amp;P$2,'Scoring Coefficients'!$A$2:$A$33,0))*(((INT((P17*100)*INDEX('Age Factors'!$C$2:$AJ$24,MATCH(P$2,'Age Factors'!$B$2:$B$24,0),MATCH($C17&amp;IF($D17&lt;30,30,FLOOR($D17/5,1)*5),'Age Factors'!$C$1:$AJ$1,0))))-INDEX('Scoring Coefficients'!$E$2:$E$33,MATCH($C17&amp;P$2,'Scoring Coefficients'!$A$2:$A$33,0)))^INDEX('Scoring Coefficients'!$F$2:$F$33,MATCH($C17&amp;P$2,'Scoring Coefficients'!$A$2:$A$33,0)))),0),0)</f>
        <v>0</v>
      </c>
      <c r="R17" s="29"/>
      <c r="S17" s="27">
        <f>IF(AND(R17&lt;&gt;0,R17&lt;&gt;"",$D17&lt;&gt;""),IFERROR(INT(INDEX('Scoring Coefficients'!$D$2:$D$33,MATCH($C17&amp;R$2,'Scoring Coefficients'!$A$2:$A$33,0))*((INDEX('Scoring Coefficients'!$E$2:$E$33,MATCH($C17&amp;R$2,'Scoring Coefficients'!$A$2:$A$33,0))-ROUNDUP((IFERROR((LEFT(R17,FIND(":",R17)-1)*60)+RIGHT(R17,LEN(R17)-FIND(":",R17)),R17)*INDEX('Age Factors'!$C$2:$AJ$24,MATCH(R$2,'Age Factors'!$B$2:$B$24,0),MATCH($C17&amp;IF($D17&lt;30,30,FLOOR($D17/5,1)*5),'Age Factors'!$C$1:$AJ$1,0))),2))^INDEX('Scoring Coefficients'!$F$2:$F$33,MATCH($C17&amp;R$2,'Scoring Coefficients'!$A$2:$A$33,0)))),0),0)</f>
        <v>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5" x14ac:dyDescent="0.25">
      <c r="A18" s="22"/>
      <c r="B18" s="22"/>
      <c r="C18" s="23" t="s">
        <v>77</v>
      </c>
      <c r="D18" s="24"/>
      <c r="E18" s="25">
        <f t="shared" si="0"/>
        <v>0</v>
      </c>
      <c r="F18" s="26"/>
      <c r="G18" s="27">
        <f>IF(AND(F18&lt;&gt;0,F18&lt;&gt;"",$D18&lt;&gt;""),IFERROR(INT(INDEX('Scoring Coefficients'!$D$2:$D$33,MATCH($C18&amp;F$2,'Scoring Coefficients'!$A$2:$A$33,0))*((INDEX('Scoring Coefficients'!$E$2:$E$33,MATCH($C18&amp;F$2,'Scoring Coefficients'!$A$2:$A$33,0))-ROUNDUP((IFERROR((LEFT(F18,FIND(":",F18)-1)*60)+RIGHT(F18,LEN(F18)-FIND(":",F18)),F18)*INDEX('Age Factors'!$C$2:$AJ$24,MATCH(F$2,'Age Factors'!$B$2:$B$24,0),MATCH($C18&amp;IF($D18&lt;30,30,FLOOR($D18/5,1)*5),'Age Factors'!$C$1:$AJ$1,0))),2))^INDEX('Scoring Coefficients'!$F$2:$F$33,MATCH($C18&amp;F$2,'Scoring Coefficients'!$A$2:$A$33,0)))),0),0)</f>
        <v>0</v>
      </c>
      <c r="H18" s="28"/>
      <c r="I18" s="27">
        <f>IF(AND(H18&lt;&gt;0,H18&lt;&gt;"",$D18&lt;&gt;""),IFERROR(INT(INDEX('Scoring Coefficients'!$D$2:$D$33,MATCH($C18&amp;H$2,'Scoring Coefficients'!$A$2:$A$33,0))*(((INT((H18*100)*INDEX('Age Factors'!$C$2:$AJ$24,MATCH(H$2,'Age Factors'!$B$2:$B$24,0),MATCH($C18&amp;IF($D18&lt;30,30,FLOOR($D18/5,1)*5),'Age Factors'!$C$1:$AJ$1,0))))-INDEX('Scoring Coefficients'!$E$2:$E$33,MATCH($C18&amp;H$2,'Scoring Coefficients'!$A$2:$A$33,0)))^INDEX('Scoring Coefficients'!$F$2:$F$33,MATCH($C18&amp;H$2,'Scoring Coefficients'!$A$2:$A$33,0)))),0),0)</f>
        <v>0</v>
      </c>
      <c r="J18" s="28"/>
      <c r="K18" s="27">
        <f>IF(AND(J18&lt;&gt;0,J18&lt;&gt;"",$D18&lt;&gt;""),IFERROR(INT(INDEX('Scoring Coefficients'!$D$2:$D$33,MATCH($C18&amp;J$2,'Scoring Coefficients'!$A$2:$A$33,0))*((ROUNDDOWN((J18*INDEX('Age Factors'!$C$2:$AJ$24,MATCH(J$2,'Age Factors'!$B$2:$B$24,0),MATCH($C18&amp;IF($D18&lt;30,30,FLOOR($D18/5,1)*5),'Age Factors'!$C$1:$AJ$1,0))),2)-INDEX('Scoring Coefficients'!$E$2:$E$33,MATCH($C18&amp;J$2,'Scoring Coefficients'!$A$2:$A$33,0)))^INDEX('Scoring Coefficients'!$F$2:$F$33,MATCH($C18&amp;J$2,'Scoring Coefficients'!$A$2:$A$33,0)))),0),0)</f>
        <v>0</v>
      </c>
      <c r="L18" s="28"/>
      <c r="M18" s="27">
        <f>IF(AND(L18&lt;&gt;0,L18&lt;&gt;"",$D18&lt;&gt;""),IFERROR(INT(INDEX('Scoring Coefficients'!$D$2:$D$33,MATCH($C18&amp;L$2,'Scoring Coefficients'!$A$2:$A$33,0))*(((INT((L18*100)*INDEX('Age Factors'!$C$2:$AJ$24,MATCH(L$2,'Age Factors'!$B$2:$B$24,0),MATCH($C18&amp;IF($D18&lt;30,30,FLOOR($D18/5,1)*5),'Age Factors'!$C$1:$AJ$1,0))))-INDEX('Scoring Coefficients'!$E$2:$E$33,MATCH($C18&amp;L$2,'Scoring Coefficients'!$A$2:$A$33,0)))^INDEX('Scoring Coefficients'!$F$2:$F$33,MATCH($C18&amp;L$2,'Scoring Coefficients'!$A$2:$A$33,0)))),0),0)</f>
        <v>0</v>
      </c>
      <c r="N18" s="28"/>
      <c r="O18" s="27">
        <f>IF(AND(N18&lt;&gt;0,N18&lt;&gt;"",$D18&lt;&gt;""),IFERROR(INT(INDEX('Scoring Coefficients'!$D$2:$D$33,MATCH($C18&amp;N$2,'Scoring Coefficients'!$A$2:$A$33,0))*((INDEX('Scoring Coefficients'!$E$2:$E$33,MATCH($C18&amp;N$2,'Scoring Coefficients'!$A$2:$A$33,0))-ROUNDUP((IFERROR((LEFT(N18,FIND(":",N18)-1)*60)+RIGHT(N18,LEN(N18)-FIND(":",N18)),N18)*INDEX('Age Factors'!$C$2:$AJ$24,MATCH(N$2,'Age Factors'!$B$2:$B$24,0),MATCH($C18&amp;IF($D18&lt;30,30,FLOOR($D18/5,1)*5),'Age Factors'!$C$1:$AJ$1,0))),2))^INDEX('Scoring Coefficients'!$F$2:$F$33,MATCH($C18&amp;N$2,'Scoring Coefficients'!$A$2:$A$33,0)))),0),0)</f>
        <v>0</v>
      </c>
      <c r="P18" s="28"/>
      <c r="Q18" s="27">
        <f>IF(AND(P18&lt;&gt;0,P18&lt;&gt;"",$D18&lt;&gt;""),IFERROR(INT(INDEX('Scoring Coefficients'!$D$2:$D$33,MATCH($C18&amp;P$2,'Scoring Coefficients'!$A$2:$A$33,0))*(((INT((P18*100)*INDEX('Age Factors'!$C$2:$AJ$24,MATCH(P$2,'Age Factors'!$B$2:$B$24,0),MATCH($C18&amp;IF($D18&lt;30,30,FLOOR($D18/5,1)*5),'Age Factors'!$C$1:$AJ$1,0))))-INDEX('Scoring Coefficients'!$E$2:$E$33,MATCH($C18&amp;P$2,'Scoring Coefficients'!$A$2:$A$33,0)))^INDEX('Scoring Coefficients'!$F$2:$F$33,MATCH($C18&amp;P$2,'Scoring Coefficients'!$A$2:$A$33,0)))),0),0)</f>
        <v>0</v>
      </c>
      <c r="R18" s="29"/>
      <c r="S18" s="27">
        <f>IF(AND(R18&lt;&gt;0,R18&lt;&gt;"",$D18&lt;&gt;""),IFERROR(INT(INDEX('Scoring Coefficients'!$D$2:$D$33,MATCH($C18&amp;R$2,'Scoring Coefficients'!$A$2:$A$33,0))*((INDEX('Scoring Coefficients'!$E$2:$E$33,MATCH($C18&amp;R$2,'Scoring Coefficients'!$A$2:$A$33,0))-ROUNDUP((IFERROR((LEFT(R18,FIND(":",R18)-1)*60)+RIGHT(R18,LEN(R18)-FIND(":",R18)),R18)*INDEX('Age Factors'!$C$2:$AJ$24,MATCH(R$2,'Age Factors'!$B$2:$B$24,0),MATCH($C18&amp;IF($D18&lt;30,30,FLOOR($D18/5,1)*5),'Age Factors'!$C$1:$AJ$1,0))),2))^INDEX('Scoring Coefficients'!$F$2:$F$33,MATCH($C18&amp;R$2,'Scoring Coefficients'!$A$2:$A$33,0)))),0),0)</f>
        <v>0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5" x14ac:dyDescent="0.25">
      <c r="A19" s="22"/>
      <c r="B19" s="22"/>
      <c r="C19" s="23" t="s">
        <v>77</v>
      </c>
      <c r="D19" s="24"/>
      <c r="E19" s="25">
        <f t="shared" si="0"/>
        <v>0</v>
      </c>
      <c r="F19" s="26"/>
      <c r="G19" s="2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2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27">
        <f>IF(AND(J19&lt;&gt;0,J19&lt;&gt;"",$D19&lt;&gt;""),IFERROR(INT(INDEX('Scoring Coefficients'!$D$2:$D$33,MATCH($C19&amp;J$2,'Scoring Coefficients'!$A$2:$A$33,0))*((ROUNDDOWN((J19*INDEX('Age Factors'!$C$2:$AJ$24,MATCH(J$2,'Age Factors'!$B$2:$B$24,0),MATCH($C19&amp;IF($D19&lt;30,30,FLOOR($D19/5,1)*5),'Age Factors'!$C$1:$AJ$1,0))),2)-INDEX('Scoring Coefficients'!$E$2:$E$33,MATCH($C19&amp;J$2,'Scoring Coefficients'!$A$2:$A$33,0)))^INDEX('Scoring Coefficients'!$F$2:$F$33,MATCH($C19&amp;J$2,'Scoring Coefficients'!$A$2:$A$33,0)))),0),0)</f>
        <v>0</v>
      </c>
      <c r="L19" s="28"/>
      <c r="M19" s="27">
        <f>IF(AND(L19&lt;&gt;0,L19&lt;&gt;"",$D19&lt;&gt;""),IFERROR(INT(INDEX('Scoring Coefficients'!$D$2:$D$33,MATCH($C19&amp;L$2,'Scoring Coefficients'!$A$2:$A$33,0))*(((INT((L19*100)*INDEX('Age Factors'!$C$2:$AJ$24,MATCH(L$2,'Age Factors'!$B$2:$B$24,0),MATCH($C19&amp;IF($D19&lt;30,30,FLOOR($D19/5,1)*5),'Age Factors'!$C$1:$AJ$1,0))))-INDEX('Scoring Coefficients'!$E$2:$E$33,MATCH($C19&amp;L$2,'Scoring Coefficients'!$A$2:$A$33,0)))^INDEX('Scoring Coefficients'!$F$2:$F$33,MATCH($C19&amp;L$2,'Scoring Coefficients'!$A$2:$A$33,0)))),0),0)</f>
        <v>0</v>
      </c>
      <c r="N19" s="28"/>
      <c r="O19" s="27">
        <f>IF(AND(N19&lt;&gt;0,N19&lt;&gt;"",$D19&lt;&gt;""),IFERROR(INT(INDEX('Scoring Coefficients'!$D$2:$D$33,MATCH($C19&amp;N$2,'Scoring Coefficients'!$A$2:$A$33,0))*((INDEX('Scoring Coefficients'!$E$2:$E$33,MATCH($C19&amp;N$2,'Scoring Coefficients'!$A$2:$A$33,0))-ROUNDUP((IFERROR((LEFT(N19,FIND(":",N19)-1)*60)+RIGHT(N19,LEN(N19)-FIND(":",N19)),N19)*INDEX('Age Factors'!$C$2:$AJ$24,MATCH(N$2,'Age Factors'!$B$2:$B$24,0),MATCH($C19&amp;IF($D19&lt;30,30,FLOOR($D19/5,1)*5),'Age Factors'!$C$1:$AJ$1,0))),2))^INDEX('Scoring Coefficients'!$F$2:$F$33,MATCH($C19&amp;N$2,'Scoring Coefficients'!$A$2:$A$33,0)))),0),0)</f>
        <v>0</v>
      </c>
      <c r="P19" s="28"/>
      <c r="Q19" s="27">
        <f>IF(AND(P19&lt;&gt;0,P19&lt;&gt;"",$D19&lt;&gt;""),IFERROR(INT(INDEX('Scoring Coefficients'!$D$2:$D$33,MATCH($C19&amp;P$2,'Scoring Coefficients'!$A$2:$A$33,0))*(((INT((P19*100)*INDEX('Age Factors'!$C$2:$AJ$24,MATCH(P$2,'Age Factors'!$B$2:$B$24,0),MATCH($C19&amp;IF($D19&lt;30,30,FLOOR($D19/5,1)*5),'Age Factors'!$C$1:$AJ$1,0))))-INDEX('Scoring Coefficients'!$E$2:$E$33,MATCH($C19&amp;P$2,'Scoring Coefficients'!$A$2:$A$33,0)))^INDEX('Scoring Coefficients'!$F$2:$F$33,MATCH($C19&amp;P$2,'Scoring Coefficients'!$A$2:$A$33,0)))),0),0)</f>
        <v>0</v>
      </c>
      <c r="R19" s="29"/>
      <c r="S19" s="27">
        <f>IF(AND(R19&lt;&gt;0,R19&lt;&gt;"",$D19&lt;&gt;""),IFERROR(INT(INDEX('Scoring Coefficients'!$D$2:$D$33,MATCH($C19&amp;R$2,'Scoring Coefficients'!$A$2:$A$33,0))*((INDEX('Scoring Coefficients'!$E$2:$E$33,MATCH($C19&amp;R$2,'Scoring Coefficients'!$A$2:$A$33,0))-ROUNDUP((IFERROR((LEFT(R19,FIND(":",R19)-1)*60)+RIGHT(R19,LEN(R19)-FIND(":",R19)),R19)*INDEX('Age Factors'!$C$2:$AJ$24,MATCH(R$2,'Age Factors'!$B$2:$B$24,0),MATCH($C19&amp;IF($D19&lt;30,30,FLOOR($D19/5,1)*5),'Age Factors'!$C$1:$AJ$1,0))),2))^INDEX('Scoring Coefficients'!$F$2:$F$33,MATCH($C19&amp;R$2,'Scoring Coefficients'!$A$2:$A$33,0)))),0),0)</f>
        <v>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5" x14ac:dyDescent="0.25">
      <c r="A20" s="22"/>
      <c r="B20" s="22"/>
      <c r="C20" s="23" t="s">
        <v>77</v>
      </c>
      <c r="D20" s="24"/>
      <c r="E20" s="25">
        <f t="shared" si="0"/>
        <v>0</v>
      </c>
      <c r="F20" s="26"/>
      <c r="G20" s="27">
        <f>IF(AND(F20&lt;&gt;0,F20&lt;&gt;"",$D20&lt;&gt;""),IFERROR(INT(INDEX('Scoring Coefficients'!$D$2:$D$33,MATCH($C20&amp;F$2,'Scoring Coefficients'!$A$2:$A$33,0))*((INDEX('Scoring Coefficients'!$E$2:$E$33,MATCH($C20&amp;F$2,'Scoring Coefficients'!$A$2:$A$33,0))-ROUNDUP((IFERROR((LEFT(F20,FIND(":",F20)-1)*60)+RIGHT(F20,LEN(F20)-FIND(":",F20)),F20)*INDEX('Age Factors'!$C$2:$AJ$24,MATCH(F$2,'Age Factors'!$B$2:$B$24,0),MATCH($C20&amp;IF($D20&lt;30,30,FLOOR($D20/5,1)*5),'Age Factors'!$C$1:$AJ$1,0))),2))^INDEX('Scoring Coefficients'!$F$2:$F$33,MATCH($C20&amp;F$2,'Scoring Coefficients'!$A$2:$A$33,0)))),0),0)</f>
        <v>0</v>
      </c>
      <c r="H20" s="28"/>
      <c r="I20" s="27">
        <f>IF(AND(H20&lt;&gt;0,H20&lt;&gt;"",$D20&lt;&gt;""),IFERROR(INT(INDEX('Scoring Coefficients'!$D$2:$D$33,MATCH($C20&amp;H$2,'Scoring Coefficients'!$A$2:$A$33,0))*(((INT((H20*100)*INDEX('Age Factors'!$C$2:$AJ$24,MATCH(H$2,'Age Factors'!$B$2:$B$24,0),MATCH($C20&amp;IF($D20&lt;30,30,FLOOR($D20/5,1)*5),'Age Factors'!$C$1:$AJ$1,0))))-INDEX('Scoring Coefficients'!$E$2:$E$33,MATCH($C20&amp;H$2,'Scoring Coefficients'!$A$2:$A$33,0)))^INDEX('Scoring Coefficients'!$F$2:$F$33,MATCH($C20&amp;H$2,'Scoring Coefficients'!$A$2:$A$33,0)))),0),0)</f>
        <v>0</v>
      </c>
      <c r="J20" s="28"/>
      <c r="K20" s="27">
        <f>IF(AND(J20&lt;&gt;0,J20&lt;&gt;"",$D20&lt;&gt;""),IFERROR(INT(INDEX('Scoring Coefficients'!$D$2:$D$33,MATCH($C20&amp;J$2,'Scoring Coefficients'!$A$2:$A$33,0))*((ROUNDDOWN((J20*INDEX('Age Factors'!$C$2:$AJ$24,MATCH(J$2,'Age Factors'!$B$2:$B$24,0),MATCH($C20&amp;IF($D20&lt;30,30,FLOOR($D20/5,1)*5),'Age Factors'!$C$1:$AJ$1,0))),2)-INDEX('Scoring Coefficients'!$E$2:$E$33,MATCH($C20&amp;J$2,'Scoring Coefficients'!$A$2:$A$33,0)))^INDEX('Scoring Coefficients'!$F$2:$F$33,MATCH($C20&amp;J$2,'Scoring Coefficients'!$A$2:$A$33,0)))),0),0)</f>
        <v>0</v>
      </c>
      <c r="L20" s="28"/>
      <c r="M20" s="27">
        <f>IF(AND(L20&lt;&gt;0,L20&lt;&gt;"",$D20&lt;&gt;""),IFERROR(INT(INDEX('Scoring Coefficients'!$D$2:$D$33,MATCH($C20&amp;L$2,'Scoring Coefficients'!$A$2:$A$33,0))*(((INT((L20*100)*INDEX('Age Factors'!$C$2:$AJ$24,MATCH(L$2,'Age Factors'!$B$2:$B$24,0),MATCH($C20&amp;IF($D20&lt;30,30,FLOOR($D20/5,1)*5),'Age Factors'!$C$1:$AJ$1,0))))-INDEX('Scoring Coefficients'!$E$2:$E$33,MATCH($C20&amp;L$2,'Scoring Coefficients'!$A$2:$A$33,0)))^INDEX('Scoring Coefficients'!$F$2:$F$33,MATCH($C20&amp;L$2,'Scoring Coefficients'!$A$2:$A$33,0)))),0),0)</f>
        <v>0</v>
      </c>
      <c r="N20" s="28"/>
      <c r="O20" s="27">
        <f>IF(AND(N20&lt;&gt;0,N20&lt;&gt;"",$D20&lt;&gt;""),IFERROR(INT(INDEX('Scoring Coefficients'!$D$2:$D$33,MATCH($C20&amp;N$2,'Scoring Coefficients'!$A$2:$A$33,0))*((INDEX('Scoring Coefficients'!$E$2:$E$33,MATCH($C20&amp;N$2,'Scoring Coefficients'!$A$2:$A$33,0))-ROUNDUP((IFERROR((LEFT(N20,FIND(":",N20)-1)*60)+RIGHT(N20,LEN(N20)-FIND(":",N20)),N20)*INDEX('Age Factors'!$C$2:$AJ$24,MATCH(N$2,'Age Factors'!$B$2:$B$24,0),MATCH($C20&amp;IF($D20&lt;30,30,FLOOR($D20/5,1)*5),'Age Factors'!$C$1:$AJ$1,0))),2))^INDEX('Scoring Coefficients'!$F$2:$F$33,MATCH($C20&amp;N$2,'Scoring Coefficients'!$A$2:$A$33,0)))),0),0)</f>
        <v>0</v>
      </c>
      <c r="P20" s="28"/>
      <c r="Q20" s="27">
        <f>IF(AND(P20&lt;&gt;0,P20&lt;&gt;"",$D20&lt;&gt;""),IFERROR(INT(INDEX('Scoring Coefficients'!$D$2:$D$33,MATCH($C20&amp;P$2,'Scoring Coefficients'!$A$2:$A$33,0))*(((INT((P20*100)*INDEX('Age Factors'!$C$2:$AJ$24,MATCH(P$2,'Age Factors'!$B$2:$B$24,0),MATCH($C20&amp;IF($D20&lt;30,30,FLOOR($D20/5,1)*5),'Age Factors'!$C$1:$AJ$1,0))))-INDEX('Scoring Coefficients'!$E$2:$E$33,MATCH($C20&amp;P$2,'Scoring Coefficients'!$A$2:$A$33,0)))^INDEX('Scoring Coefficients'!$F$2:$F$33,MATCH($C20&amp;P$2,'Scoring Coefficients'!$A$2:$A$33,0)))),0),0)</f>
        <v>0</v>
      </c>
      <c r="R20" s="29"/>
      <c r="S20" s="27">
        <f>IF(AND(R20&lt;&gt;0,R20&lt;&gt;"",$D20&lt;&gt;""),IFERROR(INT(INDEX('Scoring Coefficients'!$D$2:$D$33,MATCH($C20&amp;R$2,'Scoring Coefficients'!$A$2:$A$33,0))*((INDEX('Scoring Coefficients'!$E$2:$E$33,MATCH($C20&amp;R$2,'Scoring Coefficients'!$A$2:$A$33,0))-ROUNDUP((IFERROR((LEFT(R20,FIND(":",R20)-1)*60)+RIGHT(R20,LEN(R20)-FIND(":",R20)),R20)*INDEX('Age Factors'!$C$2:$AJ$24,MATCH(R$2,'Age Factors'!$B$2:$B$24,0),MATCH($C20&amp;IF($D20&lt;30,30,FLOOR($D20/5,1)*5),'Age Factors'!$C$1:$AJ$1,0))),2))^INDEX('Scoring Coefficients'!$F$2:$F$33,MATCH($C20&amp;R$2,'Scoring Coefficients'!$A$2:$A$33,0)))),0),0)</f>
        <v>0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5" x14ac:dyDescent="0.25">
      <c r="A21" s="22"/>
      <c r="B21" s="22"/>
      <c r="C21" s="23" t="s">
        <v>77</v>
      </c>
      <c r="D21" s="24"/>
      <c r="E21" s="25">
        <f t="shared" si="0"/>
        <v>0</v>
      </c>
      <c r="F21" s="26"/>
      <c r="G21" s="2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2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27">
        <f>IF(AND(J21&lt;&gt;0,J21&lt;&gt;"",$D21&lt;&gt;""),IFERROR(INT(INDEX('Scoring Coefficients'!$D$2:$D$33,MATCH($C21&amp;J$2,'Scoring Coefficients'!$A$2:$A$33,0))*((ROUNDDOWN((J21*INDEX('Age Factors'!$C$2:$AJ$24,MATCH(J$2,'Age Factors'!$B$2:$B$24,0),MATCH($C21&amp;IF($D21&lt;30,30,FLOOR($D21/5,1)*5),'Age Factors'!$C$1:$AJ$1,0))),2)-INDEX('Scoring Coefficients'!$E$2:$E$33,MATCH($C21&amp;J$2,'Scoring Coefficients'!$A$2:$A$33,0)))^INDEX('Scoring Coefficients'!$F$2:$F$33,MATCH($C21&amp;J$2,'Scoring Coefficients'!$A$2:$A$33,0)))),0),0)</f>
        <v>0</v>
      </c>
      <c r="L21" s="28"/>
      <c r="M21" s="27">
        <f>IF(AND(L21&lt;&gt;0,L21&lt;&gt;"",$D21&lt;&gt;""),IFERROR(INT(INDEX('Scoring Coefficients'!$D$2:$D$33,MATCH($C21&amp;L$2,'Scoring Coefficients'!$A$2:$A$33,0))*(((INT((L21*100)*INDEX('Age Factors'!$C$2:$AJ$24,MATCH(L$2,'Age Factors'!$B$2:$B$24,0),MATCH($C21&amp;IF($D21&lt;30,30,FLOOR($D21/5,1)*5),'Age Factors'!$C$1:$AJ$1,0))))-INDEX('Scoring Coefficients'!$E$2:$E$33,MATCH($C21&amp;L$2,'Scoring Coefficients'!$A$2:$A$33,0)))^INDEX('Scoring Coefficients'!$F$2:$F$33,MATCH($C21&amp;L$2,'Scoring Coefficients'!$A$2:$A$33,0)))),0),0)</f>
        <v>0</v>
      </c>
      <c r="N21" s="28"/>
      <c r="O21" s="27">
        <f>IF(AND(N21&lt;&gt;0,N21&lt;&gt;"",$D21&lt;&gt;""),IFERROR(INT(INDEX('Scoring Coefficients'!$D$2:$D$33,MATCH($C21&amp;N$2,'Scoring Coefficients'!$A$2:$A$33,0))*((INDEX('Scoring Coefficients'!$E$2:$E$33,MATCH($C21&amp;N$2,'Scoring Coefficients'!$A$2:$A$33,0))-ROUNDUP((IFERROR((LEFT(N21,FIND(":",N21)-1)*60)+RIGHT(N21,LEN(N21)-FIND(":",N21)),N21)*INDEX('Age Factors'!$C$2:$AJ$24,MATCH(N$2,'Age Factors'!$B$2:$B$24,0),MATCH($C21&amp;IF($D21&lt;30,30,FLOOR($D21/5,1)*5),'Age Factors'!$C$1:$AJ$1,0))),2))^INDEX('Scoring Coefficients'!$F$2:$F$33,MATCH($C21&amp;N$2,'Scoring Coefficients'!$A$2:$A$33,0)))),0),0)</f>
        <v>0</v>
      </c>
      <c r="P21" s="28"/>
      <c r="Q21" s="27">
        <f>IF(AND(P21&lt;&gt;0,P21&lt;&gt;"",$D21&lt;&gt;""),IFERROR(INT(INDEX('Scoring Coefficients'!$D$2:$D$33,MATCH($C21&amp;P$2,'Scoring Coefficients'!$A$2:$A$33,0))*(((INT((P21*100)*INDEX('Age Factors'!$C$2:$AJ$24,MATCH(P$2,'Age Factors'!$B$2:$B$24,0),MATCH($C21&amp;IF($D21&lt;30,30,FLOOR($D21/5,1)*5),'Age Factors'!$C$1:$AJ$1,0))))-INDEX('Scoring Coefficients'!$E$2:$E$33,MATCH($C21&amp;P$2,'Scoring Coefficients'!$A$2:$A$33,0)))^INDEX('Scoring Coefficients'!$F$2:$F$33,MATCH($C21&amp;P$2,'Scoring Coefficients'!$A$2:$A$33,0)))),0),0)</f>
        <v>0</v>
      </c>
      <c r="R21" s="29"/>
      <c r="S21" s="27">
        <f>IF(AND(R21&lt;&gt;0,R21&lt;&gt;"",$D21&lt;&gt;""),IFERROR(INT(INDEX('Scoring Coefficients'!$D$2:$D$33,MATCH($C21&amp;R$2,'Scoring Coefficients'!$A$2:$A$33,0))*((INDEX('Scoring Coefficients'!$E$2:$E$33,MATCH($C21&amp;R$2,'Scoring Coefficients'!$A$2:$A$33,0))-ROUNDUP((IFERROR((LEFT(R21,FIND(":",R21)-1)*60)+RIGHT(R21,LEN(R21)-FIND(":",R21)),R21)*INDEX('Age Factors'!$C$2:$AJ$24,MATCH(R$2,'Age Factors'!$B$2:$B$24,0),MATCH($C21&amp;IF($D21&lt;30,30,FLOOR($D21/5,1)*5),'Age Factors'!$C$1:$AJ$1,0))),2))^INDEX('Scoring Coefficients'!$F$2:$F$33,MATCH($C21&amp;R$2,'Scoring Coefficients'!$A$2:$A$33,0)))),0),0)</f>
        <v>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5" x14ac:dyDescent="0.25">
      <c r="A22" s="22"/>
      <c r="B22" s="22"/>
      <c r="C22" s="23" t="s">
        <v>77</v>
      </c>
      <c r="D22" s="24"/>
      <c r="E22" s="25">
        <f t="shared" si="0"/>
        <v>0</v>
      </c>
      <c r="F22" s="26"/>
      <c r="G22" s="27">
        <f>IF(AND(F22&lt;&gt;0,F22&lt;&gt;"",$D22&lt;&gt;""),IFERROR(INT(INDEX('Scoring Coefficients'!$D$2:$D$33,MATCH($C22&amp;F$2,'Scoring Coefficients'!$A$2:$A$33,0))*((INDEX('Scoring Coefficients'!$E$2:$E$33,MATCH($C22&amp;F$2,'Scoring Coefficients'!$A$2:$A$33,0))-ROUNDUP((IFERROR((LEFT(F22,FIND(":",F22)-1)*60)+RIGHT(F22,LEN(F22)-FIND(":",F22)),F22)*INDEX('Age Factors'!$C$2:$AJ$24,MATCH(F$2,'Age Factors'!$B$2:$B$24,0),MATCH($C22&amp;IF($D22&lt;30,30,FLOOR($D22/5,1)*5),'Age Factors'!$C$1:$AJ$1,0))),2))^INDEX('Scoring Coefficients'!$F$2:$F$33,MATCH($C22&amp;F$2,'Scoring Coefficients'!$A$2:$A$33,0)))),0),0)</f>
        <v>0</v>
      </c>
      <c r="H22" s="28"/>
      <c r="I22" s="27">
        <f>IF(AND(H22&lt;&gt;0,H22&lt;&gt;"",$D22&lt;&gt;""),IFERROR(INT(INDEX('Scoring Coefficients'!$D$2:$D$33,MATCH($C22&amp;H$2,'Scoring Coefficients'!$A$2:$A$33,0))*(((INT((H22*100)*INDEX('Age Factors'!$C$2:$AJ$24,MATCH(H$2,'Age Factors'!$B$2:$B$24,0),MATCH($C22&amp;IF($D22&lt;30,30,FLOOR($D22/5,1)*5),'Age Factors'!$C$1:$AJ$1,0))))-INDEX('Scoring Coefficients'!$E$2:$E$33,MATCH($C22&amp;H$2,'Scoring Coefficients'!$A$2:$A$33,0)))^INDEX('Scoring Coefficients'!$F$2:$F$33,MATCH($C22&amp;H$2,'Scoring Coefficients'!$A$2:$A$33,0)))),0),0)</f>
        <v>0</v>
      </c>
      <c r="J22" s="28"/>
      <c r="K22" s="27">
        <f>IF(AND(J22&lt;&gt;0,J22&lt;&gt;"",$D22&lt;&gt;""),IFERROR(INT(INDEX('Scoring Coefficients'!$D$2:$D$33,MATCH($C22&amp;J$2,'Scoring Coefficients'!$A$2:$A$33,0))*((ROUNDDOWN((J22*INDEX('Age Factors'!$C$2:$AJ$24,MATCH(J$2,'Age Factors'!$B$2:$B$24,0),MATCH($C22&amp;IF($D22&lt;30,30,FLOOR($D22/5,1)*5),'Age Factors'!$C$1:$AJ$1,0))),2)-INDEX('Scoring Coefficients'!$E$2:$E$33,MATCH($C22&amp;J$2,'Scoring Coefficients'!$A$2:$A$33,0)))^INDEX('Scoring Coefficients'!$F$2:$F$33,MATCH($C22&amp;J$2,'Scoring Coefficients'!$A$2:$A$33,0)))),0),0)</f>
        <v>0</v>
      </c>
      <c r="L22" s="28"/>
      <c r="M22" s="27">
        <f>IF(AND(L22&lt;&gt;0,L22&lt;&gt;"",$D22&lt;&gt;""),IFERROR(INT(INDEX('Scoring Coefficients'!$D$2:$D$33,MATCH($C22&amp;L$2,'Scoring Coefficients'!$A$2:$A$33,0))*(((INT((L22*100)*INDEX('Age Factors'!$C$2:$AJ$24,MATCH(L$2,'Age Factors'!$B$2:$B$24,0),MATCH($C22&amp;IF($D22&lt;30,30,FLOOR($D22/5,1)*5),'Age Factors'!$C$1:$AJ$1,0))))-INDEX('Scoring Coefficients'!$E$2:$E$33,MATCH($C22&amp;L$2,'Scoring Coefficients'!$A$2:$A$33,0)))^INDEX('Scoring Coefficients'!$F$2:$F$33,MATCH($C22&amp;L$2,'Scoring Coefficients'!$A$2:$A$33,0)))),0),0)</f>
        <v>0</v>
      </c>
      <c r="N22" s="28"/>
      <c r="O22" s="27">
        <f>IF(AND(N22&lt;&gt;0,N22&lt;&gt;"",$D22&lt;&gt;""),IFERROR(INT(INDEX('Scoring Coefficients'!$D$2:$D$33,MATCH($C22&amp;N$2,'Scoring Coefficients'!$A$2:$A$33,0))*((INDEX('Scoring Coefficients'!$E$2:$E$33,MATCH($C22&amp;N$2,'Scoring Coefficients'!$A$2:$A$33,0))-ROUNDUP((IFERROR((LEFT(N22,FIND(":",N22)-1)*60)+RIGHT(N22,LEN(N22)-FIND(":",N22)),N22)*INDEX('Age Factors'!$C$2:$AJ$24,MATCH(N$2,'Age Factors'!$B$2:$B$24,0),MATCH($C22&amp;IF($D22&lt;30,30,FLOOR($D22/5,1)*5),'Age Factors'!$C$1:$AJ$1,0))),2))^INDEX('Scoring Coefficients'!$F$2:$F$33,MATCH($C22&amp;N$2,'Scoring Coefficients'!$A$2:$A$33,0)))),0),0)</f>
        <v>0</v>
      </c>
      <c r="P22" s="28"/>
      <c r="Q22" s="27">
        <f>IF(AND(P22&lt;&gt;0,P22&lt;&gt;"",$D22&lt;&gt;""),IFERROR(INT(INDEX('Scoring Coefficients'!$D$2:$D$33,MATCH($C22&amp;P$2,'Scoring Coefficients'!$A$2:$A$33,0))*(((INT((P22*100)*INDEX('Age Factors'!$C$2:$AJ$24,MATCH(P$2,'Age Factors'!$B$2:$B$24,0),MATCH($C22&amp;IF($D22&lt;30,30,FLOOR($D22/5,1)*5),'Age Factors'!$C$1:$AJ$1,0))))-INDEX('Scoring Coefficients'!$E$2:$E$33,MATCH($C22&amp;P$2,'Scoring Coefficients'!$A$2:$A$33,0)))^INDEX('Scoring Coefficients'!$F$2:$F$33,MATCH($C22&amp;P$2,'Scoring Coefficients'!$A$2:$A$33,0)))),0),0)</f>
        <v>0</v>
      </c>
      <c r="R22" s="29"/>
      <c r="S22" s="27">
        <f>IF(AND(R22&lt;&gt;0,R22&lt;&gt;"",$D22&lt;&gt;""),IFERROR(INT(INDEX('Scoring Coefficients'!$D$2:$D$33,MATCH($C22&amp;R$2,'Scoring Coefficients'!$A$2:$A$33,0))*((INDEX('Scoring Coefficients'!$E$2:$E$33,MATCH($C22&amp;R$2,'Scoring Coefficients'!$A$2:$A$33,0))-ROUNDUP((IFERROR((LEFT(R22,FIND(":",R22)-1)*60)+RIGHT(R22,LEN(R22)-FIND(":",R22)),R22)*INDEX('Age Factors'!$C$2:$AJ$24,MATCH(R$2,'Age Factors'!$B$2:$B$24,0),MATCH($C22&amp;IF($D22&lt;30,30,FLOOR($D22/5,1)*5),'Age Factors'!$C$1:$AJ$1,0))),2))^INDEX('Scoring Coefficients'!$F$2:$F$33,MATCH($C22&amp;R$2,'Scoring Coefficients'!$A$2:$A$33,0)))),0),0)</f>
        <v>0</v>
      </c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5" x14ac:dyDescent="0.25">
      <c r="A23" s="22"/>
      <c r="B23" s="22"/>
      <c r="C23" s="23" t="s">
        <v>77</v>
      </c>
      <c r="D23" s="24"/>
      <c r="E23" s="25">
        <f t="shared" si="0"/>
        <v>0</v>
      </c>
      <c r="F23" s="26"/>
      <c r="G23" s="2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2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27">
        <f>IF(AND(J23&lt;&gt;0,J23&lt;&gt;"",$D23&lt;&gt;""),IFERROR(INT(INDEX('Scoring Coefficients'!$D$2:$D$33,MATCH($C23&amp;J$2,'Scoring Coefficients'!$A$2:$A$33,0))*((ROUNDDOWN((J23*INDEX('Age Factors'!$C$2:$AJ$24,MATCH(J$2,'Age Factors'!$B$2:$B$24,0),MATCH($C23&amp;IF($D23&lt;30,30,FLOOR($D23/5,1)*5),'Age Factors'!$C$1:$AJ$1,0))),2)-INDEX('Scoring Coefficients'!$E$2:$E$33,MATCH($C23&amp;J$2,'Scoring Coefficients'!$A$2:$A$33,0)))^INDEX('Scoring Coefficients'!$F$2:$F$33,MATCH($C23&amp;J$2,'Scoring Coefficients'!$A$2:$A$33,0)))),0),0)</f>
        <v>0</v>
      </c>
      <c r="L23" s="28"/>
      <c r="M23" s="27">
        <f>IF(AND(L23&lt;&gt;0,L23&lt;&gt;"",$D23&lt;&gt;""),IFERROR(INT(INDEX('Scoring Coefficients'!$D$2:$D$33,MATCH($C23&amp;L$2,'Scoring Coefficients'!$A$2:$A$33,0))*(((INT((L23*100)*INDEX('Age Factors'!$C$2:$AJ$24,MATCH(L$2,'Age Factors'!$B$2:$B$24,0),MATCH($C23&amp;IF($D23&lt;30,30,FLOOR($D23/5,1)*5),'Age Factors'!$C$1:$AJ$1,0))))-INDEX('Scoring Coefficients'!$E$2:$E$33,MATCH($C23&amp;L$2,'Scoring Coefficients'!$A$2:$A$33,0)))^INDEX('Scoring Coefficients'!$F$2:$F$33,MATCH($C23&amp;L$2,'Scoring Coefficients'!$A$2:$A$33,0)))),0),0)</f>
        <v>0</v>
      </c>
      <c r="N23" s="28"/>
      <c r="O23" s="27">
        <f>IF(AND(N23&lt;&gt;0,N23&lt;&gt;"",$D23&lt;&gt;""),IFERROR(INT(INDEX('Scoring Coefficients'!$D$2:$D$33,MATCH($C23&amp;N$2,'Scoring Coefficients'!$A$2:$A$33,0))*((INDEX('Scoring Coefficients'!$E$2:$E$33,MATCH($C23&amp;N$2,'Scoring Coefficients'!$A$2:$A$33,0))-ROUNDUP((IFERROR((LEFT(N23,FIND(":",N23)-1)*60)+RIGHT(N23,LEN(N23)-FIND(":",N23)),N23)*INDEX('Age Factors'!$C$2:$AJ$24,MATCH(N$2,'Age Factors'!$B$2:$B$24,0),MATCH($C23&amp;IF($D23&lt;30,30,FLOOR($D23/5,1)*5),'Age Factors'!$C$1:$AJ$1,0))),2))^INDEX('Scoring Coefficients'!$F$2:$F$33,MATCH($C23&amp;N$2,'Scoring Coefficients'!$A$2:$A$33,0)))),0),0)</f>
        <v>0</v>
      </c>
      <c r="P23" s="28"/>
      <c r="Q23" s="27">
        <f>IF(AND(P23&lt;&gt;0,P23&lt;&gt;"",$D23&lt;&gt;""),IFERROR(INT(INDEX('Scoring Coefficients'!$D$2:$D$33,MATCH($C23&amp;P$2,'Scoring Coefficients'!$A$2:$A$33,0))*(((INT((P23*100)*INDEX('Age Factors'!$C$2:$AJ$24,MATCH(P$2,'Age Factors'!$B$2:$B$24,0),MATCH($C23&amp;IF($D23&lt;30,30,FLOOR($D23/5,1)*5),'Age Factors'!$C$1:$AJ$1,0))))-INDEX('Scoring Coefficients'!$E$2:$E$33,MATCH($C23&amp;P$2,'Scoring Coefficients'!$A$2:$A$33,0)))^INDEX('Scoring Coefficients'!$F$2:$F$33,MATCH($C23&amp;P$2,'Scoring Coefficients'!$A$2:$A$33,0)))),0),0)</f>
        <v>0</v>
      </c>
      <c r="R23" s="29"/>
      <c r="S23" s="27">
        <f>IF(AND(R23&lt;&gt;0,R23&lt;&gt;"",$D23&lt;&gt;""),IFERROR(INT(INDEX('Scoring Coefficients'!$D$2:$D$33,MATCH($C23&amp;R$2,'Scoring Coefficients'!$A$2:$A$33,0))*((INDEX('Scoring Coefficients'!$E$2:$E$33,MATCH($C23&amp;R$2,'Scoring Coefficients'!$A$2:$A$33,0))-ROUNDUP((IFERROR((LEFT(R23,FIND(":",R23)-1)*60)+RIGHT(R23,LEN(R23)-FIND(":",R23)),R23)*INDEX('Age Factors'!$C$2:$AJ$24,MATCH(R$2,'Age Factors'!$B$2:$B$24,0),MATCH($C23&amp;IF($D23&lt;30,30,FLOOR($D23/5,1)*5),'Age Factors'!$C$1:$AJ$1,0))),2))^INDEX('Scoring Coefficients'!$F$2:$F$33,MATCH($C23&amp;R$2,'Scoring Coefficients'!$A$2:$A$33,0)))),0),0)</f>
        <v>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5" x14ac:dyDescent="0.25">
      <c r="A24" s="22"/>
      <c r="B24" s="22"/>
      <c r="C24" s="23" t="s">
        <v>77</v>
      </c>
      <c r="D24" s="24"/>
      <c r="E24" s="25">
        <f t="shared" si="0"/>
        <v>0</v>
      </c>
      <c r="F24" s="26"/>
      <c r="G24" s="27">
        <f>IF(AND(F24&lt;&gt;0,F24&lt;&gt;"",$D24&lt;&gt;""),IFERROR(INT(INDEX('Scoring Coefficients'!$D$2:$D$33,MATCH($C24&amp;F$2,'Scoring Coefficients'!$A$2:$A$33,0))*((INDEX('Scoring Coefficients'!$E$2:$E$33,MATCH($C24&amp;F$2,'Scoring Coefficients'!$A$2:$A$33,0))-ROUNDUP((IFERROR((LEFT(F24,FIND(":",F24)-1)*60)+RIGHT(F24,LEN(F24)-FIND(":",F24)),F24)*INDEX('Age Factors'!$C$2:$AJ$24,MATCH(F$2,'Age Factors'!$B$2:$B$24,0),MATCH($C24&amp;IF($D24&lt;30,30,FLOOR($D24/5,1)*5),'Age Factors'!$C$1:$AJ$1,0))),2))^INDEX('Scoring Coefficients'!$F$2:$F$33,MATCH($C24&amp;F$2,'Scoring Coefficients'!$A$2:$A$33,0)))),0),0)</f>
        <v>0</v>
      </c>
      <c r="H24" s="28"/>
      <c r="I24" s="27">
        <f>IF(AND(H24&lt;&gt;0,H24&lt;&gt;"",$D24&lt;&gt;""),IFERROR(INT(INDEX('Scoring Coefficients'!$D$2:$D$33,MATCH($C24&amp;H$2,'Scoring Coefficients'!$A$2:$A$33,0))*(((INT((H24*100)*INDEX('Age Factors'!$C$2:$AJ$24,MATCH(H$2,'Age Factors'!$B$2:$B$24,0),MATCH($C24&amp;IF($D24&lt;30,30,FLOOR($D24/5,1)*5),'Age Factors'!$C$1:$AJ$1,0))))-INDEX('Scoring Coefficients'!$E$2:$E$33,MATCH($C24&amp;H$2,'Scoring Coefficients'!$A$2:$A$33,0)))^INDEX('Scoring Coefficients'!$F$2:$F$33,MATCH($C24&amp;H$2,'Scoring Coefficients'!$A$2:$A$33,0)))),0),0)</f>
        <v>0</v>
      </c>
      <c r="J24" s="28"/>
      <c r="K24" s="27">
        <f>IF(AND(J24&lt;&gt;0,J24&lt;&gt;"",$D24&lt;&gt;""),IFERROR(INT(INDEX('Scoring Coefficients'!$D$2:$D$33,MATCH($C24&amp;J$2,'Scoring Coefficients'!$A$2:$A$33,0))*((ROUNDDOWN((J24*INDEX('Age Factors'!$C$2:$AJ$24,MATCH(J$2,'Age Factors'!$B$2:$B$24,0),MATCH($C24&amp;IF($D24&lt;30,30,FLOOR($D24/5,1)*5),'Age Factors'!$C$1:$AJ$1,0))),2)-INDEX('Scoring Coefficients'!$E$2:$E$33,MATCH($C24&amp;J$2,'Scoring Coefficients'!$A$2:$A$33,0)))^INDEX('Scoring Coefficients'!$F$2:$F$33,MATCH($C24&amp;J$2,'Scoring Coefficients'!$A$2:$A$33,0)))),0),0)</f>
        <v>0</v>
      </c>
      <c r="L24" s="28"/>
      <c r="M24" s="27">
        <f>IF(AND(L24&lt;&gt;0,L24&lt;&gt;"",$D24&lt;&gt;""),IFERROR(INT(INDEX('Scoring Coefficients'!$D$2:$D$33,MATCH($C24&amp;L$2,'Scoring Coefficients'!$A$2:$A$33,0))*(((INT((L24*100)*INDEX('Age Factors'!$C$2:$AJ$24,MATCH(L$2,'Age Factors'!$B$2:$B$24,0),MATCH($C24&amp;IF($D24&lt;30,30,FLOOR($D24/5,1)*5),'Age Factors'!$C$1:$AJ$1,0))))-INDEX('Scoring Coefficients'!$E$2:$E$33,MATCH($C24&amp;L$2,'Scoring Coefficients'!$A$2:$A$33,0)))^INDEX('Scoring Coefficients'!$F$2:$F$33,MATCH($C24&amp;L$2,'Scoring Coefficients'!$A$2:$A$33,0)))),0),0)</f>
        <v>0</v>
      </c>
      <c r="N24" s="28"/>
      <c r="O24" s="27">
        <f>IF(AND(N24&lt;&gt;0,N24&lt;&gt;"",$D24&lt;&gt;""),IFERROR(INT(INDEX('Scoring Coefficients'!$D$2:$D$33,MATCH($C24&amp;N$2,'Scoring Coefficients'!$A$2:$A$33,0))*((INDEX('Scoring Coefficients'!$E$2:$E$33,MATCH($C24&amp;N$2,'Scoring Coefficients'!$A$2:$A$33,0))-ROUNDUP((IFERROR((LEFT(N24,FIND(":",N24)-1)*60)+RIGHT(N24,LEN(N24)-FIND(":",N24)),N24)*INDEX('Age Factors'!$C$2:$AJ$24,MATCH(N$2,'Age Factors'!$B$2:$B$24,0),MATCH($C24&amp;IF($D24&lt;30,30,FLOOR($D24/5,1)*5),'Age Factors'!$C$1:$AJ$1,0))),2))^INDEX('Scoring Coefficients'!$F$2:$F$33,MATCH($C24&amp;N$2,'Scoring Coefficients'!$A$2:$A$33,0)))),0),0)</f>
        <v>0</v>
      </c>
      <c r="P24" s="28"/>
      <c r="Q24" s="27">
        <f>IF(AND(P24&lt;&gt;0,P24&lt;&gt;"",$D24&lt;&gt;""),IFERROR(INT(INDEX('Scoring Coefficients'!$D$2:$D$33,MATCH($C24&amp;P$2,'Scoring Coefficients'!$A$2:$A$33,0))*(((INT((P24*100)*INDEX('Age Factors'!$C$2:$AJ$24,MATCH(P$2,'Age Factors'!$B$2:$B$24,0),MATCH($C24&amp;IF($D24&lt;30,30,FLOOR($D24/5,1)*5),'Age Factors'!$C$1:$AJ$1,0))))-INDEX('Scoring Coefficients'!$E$2:$E$33,MATCH($C24&amp;P$2,'Scoring Coefficients'!$A$2:$A$33,0)))^INDEX('Scoring Coefficients'!$F$2:$F$33,MATCH($C24&amp;P$2,'Scoring Coefficients'!$A$2:$A$33,0)))),0),0)</f>
        <v>0</v>
      </c>
      <c r="R24" s="29"/>
      <c r="S24" s="27">
        <f>IF(AND(R24&lt;&gt;0,R24&lt;&gt;"",$D24&lt;&gt;""),IFERROR(INT(INDEX('Scoring Coefficients'!$D$2:$D$33,MATCH($C24&amp;R$2,'Scoring Coefficients'!$A$2:$A$33,0))*((INDEX('Scoring Coefficients'!$E$2:$E$33,MATCH($C24&amp;R$2,'Scoring Coefficients'!$A$2:$A$33,0))-ROUNDUP((IFERROR((LEFT(R24,FIND(":",R24)-1)*60)+RIGHT(R24,LEN(R24)-FIND(":",R24)),R24)*INDEX('Age Factors'!$C$2:$AJ$24,MATCH(R$2,'Age Factors'!$B$2:$B$24,0),MATCH($C24&amp;IF($D24&lt;30,30,FLOOR($D24/5,1)*5),'Age Factors'!$C$1:$AJ$1,0))),2))^INDEX('Scoring Coefficients'!$F$2:$F$33,MATCH($C24&amp;R$2,'Scoring Coefficients'!$A$2:$A$33,0)))),0),0)</f>
        <v>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5" x14ac:dyDescent="0.25">
      <c r="A25" s="22"/>
      <c r="B25" s="22"/>
      <c r="C25" s="23" t="s">
        <v>77</v>
      </c>
      <c r="D25" s="24"/>
      <c r="E25" s="25">
        <f t="shared" si="0"/>
        <v>0</v>
      </c>
      <c r="F25" s="26"/>
      <c r="G25" s="2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2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27">
        <f>IF(AND(J25&lt;&gt;0,J25&lt;&gt;"",$D25&lt;&gt;""),IFERROR(INT(INDEX('Scoring Coefficients'!$D$2:$D$33,MATCH($C25&amp;J$2,'Scoring Coefficients'!$A$2:$A$33,0))*((ROUNDDOWN((J25*INDEX('Age Factors'!$C$2:$AJ$24,MATCH(J$2,'Age Factors'!$B$2:$B$24,0),MATCH($C25&amp;IF($D25&lt;30,30,FLOOR($D25/5,1)*5),'Age Factors'!$C$1:$AJ$1,0))),2)-INDEX('Scoring Coefficients'!$E$2:$E$33,MATCH($C25&amp;J$2,'Scoring Coefficients'!$A$2:$A$33,0)))^INDEX('Scoring Coefficients'!$F$2:$F$33,MATCH($C25&amp;J$2,'Scoring Coefficients'!$A$2:$A$33,0)))),0),0)</f>
        <v>0</v>
      </c>
      <c r="L25" s="28"/>
      <c r="M25" s="27">
        <f>IF(AND(L25&lt;&gt;0,L25&lt;&gt;"",$D25&lt;&gt;""),IFERROR(INT(INDEX('Scoring Coefficients'!$D$2:$D$33,MATCH($C25&amp;L$2,'Scoring Coefficients'!$A$2:$A$33,0))*(((INT((L25*100)*INDEX('Age Factors'!$C$2:$AJ$24,MATCH(L$2,'Age Factors'!$B$2:$B$24,0),MATCH($C25&amp;IF($D25&lt;30,30,FLOOR($D25/5,1)*5),'Age Factors'!$C$1:$AJ$1,0))))-INDEX('Scoring Coefficients'!$E$2:$E$33,MATCH($C25&amp;L$2,'Scoring Coefficients'!$A$2:$A$33,0)))^INDEX('Scoring Coefficients'!$F$2:$F$33,MATCH($C25&amp;L$2,'Scoring Coefficients'!$A$2:$A$33,0)))),0),0)</f>
        <v>0</v>
      </c>
      <c r="N25" s="28"/>
      <c r="O25" s="27">
        <f>IF(AND(N25&lt;&gt;0,N25&lt;&gt;"",$D25&lt;&gt;""),IFERROR(INT(INDEX('Scoring Coefficients'!$D$2:$D$33,MATCH($C25&amp;N$2,'Scoring Coefficients'!$A$2:$A$33,0))*((INDEX('Scoring Coefficients'!$E$2:$E$33,MATCH($C25&amp;N$2,'Scoring Coefficients'!$A$2:$A$33,0))-ROUNDUP((IFERROR((LEFT(N25,FIND(":",N25)-1)*60)+RIGHT(N25,LEN(N25)-FIND(":",N25)),N25)*INDEX('Age Factors'!$C$2:$AJ$24,MATCH(N$2,'Age Factors'!$B$2:$B$24,0),MATCH($C25&amp;IF($D25&lt;30,30,FLOOR($D25/5,1)*5),'Age Factors'!$C$1:$AJ$1,0))),2))^INDEX('Scoring Coefficients'!$F$2:$F$33,MATCH($C25&amp;N$2,'Scoring Coefficients'!$A$2:$A$33,0)))),0),0)</f>
        <v>0</v>
      </c>
      <c r="P25" s="28"/>
      <c r="Q25" s="27">
        <f>IF(AND(P25&lt;&gt;0,P25&lt;&gt;"",$D25&lt;&gt;""),IFERROR(INT(INDEX('Scoring Coefficients'!$D$2:$D$33,MATCH($C25&amp;P$2,'Scoring Coefficients'!$A$2:$A$33,0))*(((INT((P25*100)*INDEX('Age Factors'!$C$2:$AJ$24,MATCH(P$2,'Age Factors'!$B$2:$B$24,0),MATCH($C25&amp;IF($D25&lt;30,30,FLOOR($D25/5,1)*5),'Age Factors'!$C$1:$AJ$1,0))))-INDEX('Scoring Coefficients'!$E$2:$E$33,MATCH($C25&amp;P$2,'Scoring Coefficients'!$A$2:$A$33,0)))^INDEX('Scoring Coefficients'!$F$2:$F$33,MATCH($C25&amp;P$2,'Scoring Coefficients'!$A$2:$A$33,0)))),0),0)</f>
        <v>0</v>
      </c>
      <c r="R25" s="29"/>
      <c r="S25" s="27">
        <f>IF(AND(R25&lt;&gt;0,R25&lt;&gt;"",$D25&lt;&gt;""),IFERROR(INT(INDEX('Scoring Coefficients'!$D$2:$D$33,MATCH($C25&amp;R$2,'Scoring Coefficients'!$A$2:$A$33,0))*((INDEX('Scoring Coefficients'!$E$2:$E$33,MATCH($C25&amp;R$2,'Scoring Coefficients'!$A$2:$A$33,0))-ROUNDUP((IFERROR((LEFT(R25,FIND(":",R25)-1)*60)+RIGHT(R25,LEN(R25)-FIND(":",R25)),R25)*INDEX('Age Factors'!$C$2:$AJ$24,MATCH(R$2,'Age Factors'!$B$2:$B$24,0),MATCH($C25&amp;IF($D25&lt;30,30,FLOOR($D25/5,1)*5),'Age Factors'!$C$1:$AJ$1,0))),2))^INDEX('Scoring Coefficients'!$F$2:$F$33,MATCH($C25&amp;R$2,'Scoring Coefficients'!$A$2:$A$33,0)))),0),0)</f>
        <v>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5" x14ac:dyDescent="0.25">
      <c r="A26" s="22"/>
      <c r="B26" s="22"/>
      <c r="C26" s="23" t="s">
        <v>77</v>
      </c>
      <c r="D26" s="24"/>
      <c r="E26" s="25">
        <f t="shared" si="0"/>
        <v>0</v>
      </c>
      <c r="F26" s="26"/>
      <c r="G26" s="27">
        <f>IF(AND(F26&lt;&gt;0,F26&lt;&gt;"",$D26&lt;&gt;""),IFERROR(INT(INDEX('Scoring Coefficients'!$D$2:$D$33,MATCH($C26&amp;F$2,'Scoring Coefficients'!$A$2:$A$33,0))*((INDEX('Scoring Coefficients'!$E$2:$E$33,MATCH($C26&amp;F$2,'Scoring Coefficients'!$A$2:$A$33,0))-ROUNDUP((IFERROR((LEFT(F26,FIND(":",F26)-1)*60)+RIGHT(F26,LEN(F26)-FIND(":",F26)),F26)*INDEX('Age Factors'!$C$2:$AJ$24,MATCH(F$2,'Age Factors'!$B$2:$B$24,0),MATCH($C26&amp;IF($D26&lt;30,30,FLOOR($D26/5,1)*5),'Age Factors'!$C$1:$AJ$1,0))),2))^INDEX('Scoring Coefficients'!$F$2:$F$33,MATCH($C26&amp;F$2,'Scoring Coefficients'!$A$2:$A$33,0)))),0),0)</f>
        <v>0</v>
      </c>
      <c r="H26" s="28"/>
      <c r="I26" s="27">
        <f>IF(AND(H26&lt;&gt;0,H26&lt;&gt;"",$D26&lt;&gt;""),IFERROR(INT(INDEX('Scoring Coefficients'!$D$2:$D$33,MATCH($C26&amp;H$2,'Scoring Coefficients'!$A$2:$A$33,0))*(((INT((H26*100)*INDEX('Age Factors'!$C$2:$AJ$24,MATCH(H$2,'Age Factors'!$B$2:$B$24,0),MATCH($C26&amp;IF($D26&lt;30,30,FLOOR($D26/5,1)*5),'Age Factors'!$C$1:$AJ$1,0))))-INDEX('Scoring Coefficients'!$E$2:$E$33,MATCH($C26&amp;H$2,'Scoring Coefficients'!$A$2:$A$33,0)))^INDEX('Scoring Coefficients'!$F$2:$F$33,MATCH($C26&amp;H$2,'Scoring Coefficients'!$A$2:$A$33,0)))),0),0)</f>
        <v>0</v>
      </c>
      <c r="J26" s="28"/>
      <c r="K26" s="27">
        <f>IF(AND(J26&lt;&gt;0,J26&lt;&gt;"",$D26&lt;&gt;""),IFERROR(INT(INDEX('Scoring Coefficients'!$D$2:$D$33,MATCH($C26&amp;J$2,'Scoring Coefficients'!$A$2:$A$33,0))*((ROUNDDOWN((J26*INDEX('Age Factors'!$C$2:$AJ$24,MATCH(J$2,'Age Factors'!$B$2:$B$24,0),MATCH($C26&amp;IF($D26&lt;30,30,FLOOR($D26/5,1)*5),'Age Factors'!$C$1:$AJ$1,0))),2)-INDEX('Scoring Coefficients'!$E$2:$E$33,MATCH($C26&amp;J$2,'Scoring Coefficients'!$A$2:$A$33,0)))^INDEX('Scoring Coefficients'!$F$2:$F$33,MATCH($C26&amp;J$2,'Scoring Coefficients'!$A$2:$A$33,0)))),0),0)</f>
        <v>0</v>
      </c>
      <c r="L26" s="28"/>
      <c r="M26" s="27">
        <f>IF(AND(L26&lt;&gt;0,L26&lt;&gt;"",$D26&lt;&gt;""),IFERROR(INT(INDEX('Scoring Coefficients'!$D$2:$D$33,MATCH($C26&amp;L$2,'Scoring Coefficients'!$A$2:$A$33,0))*(((INT((L26*100)*INDEX('Age Factors'!$C$2:$AJ$24,MATCH(L$2,'Age Factors'!$B$2:$B$24,0),MATCH($C26&amp;IF($D26&lt;30,30,FLOOR($D26/5,1)*5),'Age Factors'!$C$1:$AJ$1,0))))-INDEX('Scoring Coefficients'!$E$2:$E$33,MATCH($C26&amp;L$2,'Scoring Coefficients'!$A$2:$A$33,0)))^INDEX('Scoring Coefficients'!$F$2:$F$33,MATCH($C26&amp;L$2,'Scoring Coefficients'!$A$2:$A$33,0)))),0),0)</f>
        <v>0</v>
      </c>
      <c r="N26" s="28"/>
      <c r="O26" s="27">
        <f>IF(AND(N26&lt;&gt;0,N26&lt;&gt;"",$D26&lt;&gt;""),IFERROR(INT(INDEX('Scoring Coefficients'!$D$2:$D$33,MATCH($C26&amp;N$2,'Scoring Coefficients'!$A$2:$A$33,0))*((INDEX('Scoring Coefficients'!$E$2:$E$33,MATCH($C26&amp;N$2,'Scoring Coefficients'!$A$2:$A$33,0))-ROUNDUP((IFERROR((LEFT(N26,FIND(":",N26)-1)*60)+RIGHT(N26,LEN(N26)-FIND(":",N26)),N26)*INDEX('Age Factors'!$C$2:$AJ$24,MATCH(N$2,'Age Factors'!$B$2:$B$24,0),MATCH($C26&amp;IF($D26&lt;30,30,FLOOR($D26/5,1)*5),'Age Factors'!$C$1:$AJ$1,0))),2))^INDEX('Scoring Coefficients'!$F$2:$F$33,MATCH($C26&amp;N$2,'Scoring Coefficients'!$A$2:$A$33,0)))),0),0)</f>
        <v>0</v>
      </c>
      <c r="P26" s="28"/>
      <c r="Q26" s="27">
        <f>IF(AND(P26&lt;&gt;0,P26&lt;&gt;"",$D26&lt;&gt;""),IFERROR(INT(INDEX('Scoring Coefficients'!$D$2:$D$33,MATCH($C26&amp;P$2,'Scoring Coefficients'!$A$2:$A$33,0))*(((INT((P26*100)*INDEX('Age Factors'!$C$2:$AJ$24,MATCH(P$2,'Age Factors'!$B$2:$B$24,0),MATCH($C26&amp;IF($D26&lt;30,30,FLOOR($D26/5,1)*5),'Age Factors'!$C$1:$AJ$1,0))))-INDEX('Scoring Coefficients'!$E$2:$E$33,MATCH($C26&amp;P$2,'Scoring Coefficients'!$A$2:$A$33,0)))^INDEX('Scoring Coefficients'!$F$2:$F$33,MATCH($C26&amp;P$2,'Scoring Coefficients'!$A$2:$A$33,0)))),0),0)</f>
        <v>0</v>
      </c>
      <c r="R26" s="29"/>
      <c r="S26" s="27">
        <f>IF(AND(R26&lt;&gt;0,R26&lt;&gt;"",$D26&lt;&gt;""),IFERROR(INT(INDEX('Scoring Coefficients'!$D$2:$D$33,MATCH($C26&amp;R$2,'Scoring Coefficients'!$A$2:$A$33,0))*((INDEX('Scoring Coefficients'!$E$2:$E$33,MATCH($C26&amp;R$2,'Scoring Coefficients'!$A$2:$A$33,0))-ROUNDUP((IFERROR((LEFT(R26,FIND(":",R26)-1)*60)+RIGHT(R26,LEN(R26)-FIND(":",R26)),R26)*INDEX('Age Factors'!$C$2:$AJ$24,MATCH(R$2,'Age Factors'!$B$2:$B$24,0),MATCH($C26&amp;IF($D26&lt;30,30,FLOOR($D26/5,1)*5),'Age Factors'!$C$1:$AJ$1,0))),2))^INDEX('Scoring Coefficients'!$F$2:$F$33,MATCH($C26&amp;R$2,'Scoring Coefficients'!$A$2:$A$33,0)))),0),0)</f>
        <v>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5" x14ac:dyDescent="0.25">
      <c r="A27" s="22"/>
      <c r="B27" s="22"/>
      <c r="C27" s="23" t="s">
        <v>77</v>
      </c>
      <c r="D27" s="24"/>
      <c r="E27" s="25">
        <f t="shared" si="0"/>
        <v>0</v>
      </c>
      <c r="F27" s="26"/>
      <c r="G27" s="2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2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27">
        <f>IF(AND(J27&lt;&gt;0,J27&lt;&gt;"",$D27&lt;&gt;""),IFERROR(INT(INDEX('Scoring Coefficients'!$D$2:$D$33,MATCH($C27&amp;J$2,'Scoring Coefficients'!$A$2:$A$33,0))*((ROUNDDOWN((J27*INDEX('Age Factors'!$C$2:$AJ$24,MATCH(J$2,'Age Factors'!$B$2:$B$24,0),MATCH($C27&amp;IF($D27&lt;30,30,FLOOR($D27/5,1)*5),'Age Factors'!$C$1:$AJ$1,0))),2)-INDEX('Scoring Coefficients'!$E$2:$E$33,MATCH($C27&amp;J$2,'Scoring Coefficients'!$A$2:$A$33,0)))^INDEX('Scoring Coefficients'!$F$2:$F$33,MATCH($C27&amp;J$2,'Scoring Coefficients'!$A$2:$A$33,0)))),0),0)</f>
        <v>0</v>
      </c>
      <c r="L27" s="28"/>
      <c r="M27" s="27">
        <f>IF(AND(L27&lt;&gt;0,L27&lt;&gt;"",$D27&lt;&gt;""),IFERROR(INT(INDEX('Scoring Coefficients'!$D$2:$D$33,MATCH($C27&amp;L$2,'Scoring Coefficients'!$A$2:$A$33,0))*(((INT((L27*100)*INDEX('Age Factors'!$C$2:$AJ$24,MATCH(L$2,'Age Factors'!$B$2:$B$24,0),MATCH($C27&amp;IF($D27&lt;30,30,FLOOR($D27/5,1)*5),'Age Factors'!$C$1:$AJ$1,0))))-INDEX('Scoring Coefficients'!$E$2:$E$33,MATCH($C27&amp;L$2,'Scoring Coefficients'!$A$2:$A$33,0)))^INDEX('Scoring Coefficients'!$F$2:$F$33,MATCH($C27&amp;L$2,'Scoring Coefficients'!$A$2:$A$33,0)))),0),0)</f>
        <v>0</v>
      </c>
      <c r="N27" s="28"/>
      <c r="O27" s="27">
        <f>IF(AND(N27&lt;&gt;0,N27&lt;&gt;"",$D27&lt;&gt;""),IFERROR(INT(INDEX('Scoring Coefficients'!$D$2:$D$33,MATCH($C27&amp;N$2,'Scoring Coefficients'!$A$2:$A$33,0))*((INDEX('Scoring Coefficients'!$E$2:$E$33,MATCH($C27&amp;N$2,'Scoring Coefficients'!$A$2:$A$33,0))-ROUNDUP((IFERROR((LEFT(N27,FIND(":",N27)-1)*60)+RIGHT(N27,LEN(N27)-FIND(":",N27)),N27)*INDEX('Age Factors'!$C$2:$AJ$24,MATCH(N$2,'Age Factors'!$B$2:$B$24,0),MATCH($C27&amp;IF($D27&lt;30,30,FLOOR($D27/5,1)*5),'Age Factors'!$C$1:$AJ$1,0))),2))^INDEX('Scoring Coefficients'!$F$2:$F$33,MATCH($C27&amp;N$2,'Scoring Coefficients'!$A$2:$A$33,0)))),0),0)</f>
        <v>0</v>
      </c>
      <c r="P27" s="28"/>
      <c r="Q27" s="27">
        <f>IF(AND(P27&lt;&gt;0,P27&lt;&gt;"",$D27&lt;&gt;""),IFERROR(INT(INDEX('Scoring Coefficients'!$D$2:$D$33,MATCH($C27&amp;P$2,'Scoring Coefficients'!$A$2:$A$33,0))*(((INT((P27*100)*INDEX('Age Factors'!$C$2:$AJ$24,MATCH(P$2,'Age Factors'!$B$2:$B$24,0),MATCH($C27&amp;IF($D27&lt;30,30,FLOOR($D27/5,1)*5),'Age Factors'!$C$1:$AJ$1,0))))-INDEX('Scoring Coefficients'!$E$2:$E$33,MATCH($C27&amp;P$2,'Scoring Coefficients'!$A$2:$A$33,0)))^INDEX('Scoring Coefficients'!$F$2:$F$33,MATCH($C27&amp;P$2,'Scoring Coefficients'!$A$2:$A$33,0)))),0),0)</f>
        <v>0</v>
      </c>
      <c r="R27" s="29"/>
      <c r="S27" s="27">
        <f>IF(AND(R27&lt;&gt;0,R27&lt;&gt;"",$D27&lt;&gt;""),IFERROR(INT(INDEX('Scoring Coefficients'!$D$2:$D$33,MATCH($C27&amp;R$2,'Scoring Coefficients'!$A$2:$A$33,0))*((INDEX('Scoring Coefficients'!$E$2:$E$33,MATCH($C27&amp;R$2,'Scoring Coefficients'!$A$2:$A$33,0))-ROUNDUP((IFERROR((LEFT(R27,FIND(":",R27)-1)*60)+RIGHT(R27,LEN(R27)-FIND(":",R27)),R27)*INDEX('Age Factors'!$C$2:$AJ$24,MATCH(R$2,'Age Factors'!$B$2:$B$24,0),MATCH($C27&amp;IF($D27&lt;30,30,FLOOR($D27/5,1)*5),'Age Factors'!$C$1:$AJ$1,0))),2))^INDEX('Scoring Coefficients'!$F$2:$F$33,MATCH($C27&amp;R$2,'Scoring Coefficients'!$A$2:$A$33,0)))),0),0)</f>
        <v>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5" x14ac:dyDescent="0.25">
      <c r="A28" s="22"/>
      <c r="B28" s="22"/>
      <c r="C28" s="23" t="s">
        <v>77</v>
      </c>
      <c r="D28" s="24"/>
      <c r="E28" s="25">
        <f t="shared" si="0"/>
        <v>0</v>
      </c>
      <c r="F28" s="26"/>
      <c r="G28" s="27">
        <f>IF(AND(F28&lt;&gt;0,F28&lt;&gt;"",$D28&lt;&gt;""),IFERROR(INT(INDEX('Scoring Coefficients'!$D$2:$D$33,MATCH($C28&amp;F$2,'Scoring Coefficients'!$A$2:$A$33,0))*((INDEX('Scoring Coefficients'!$E$2:$E$33,MATCH($C28&amp;F$2,'Scoring Coefficients'!$A$2:$A$33,0))-ROUNDUP((IFERROR((LEFT(F28,FIND(":",F28)-1)*60)+RIGHT(F28,LEN(F28)-FIND(":",F28)),F28)*INDEX('Age Factors'!$C$2:$AJ$24,MATCH(F$2,'Age Factors'!$B$2:$B$24,0),MATCH($C28&amp;IF($D28&lt;30,30,FLOOR($D28/5,1)*5),'Age Factors'!$C$1:$AJ$1,0))),2))^INDEX('Scoring Coefficients'!$F$2:$F$33,MATCH($C28&amp;F$2,'Scoring Coefficients'!$A$2:$A$33,0)))),0),0)</f>
        <v>0</v>
      </c>
      <c r="H28" s="28"/>
      <c r="I28" s="27">
        <f>IF(AND(H28&lt;&gt;0,H28&lt;&gt;"",$D28&lt;&gt;""),IFERROR(INT(INDEX('Scoring Coefficients'!$D$2:$D$33,MATCH($C28&amp;H$2,'Scoring Coefficients'!$A$2:$A$33,0))*(((INT((H28*100)*INDEX('Age Factors'!$C$2:$AJ$24,MATCH(H$2,'Age Factors'!$B$2:$B$24,0),MATCH($C28&amp;IF($D28&lt;30,30,FLOOR($D28/5,1)*5),'Age Factors'!$C$1:$AJ$1,0))))-INDEX('Scoring Coefficients'!$E$2:$E$33,MATCH($C28&amp;H$2,'Scoring Coefficients'!$A$2:$A$33,0)))^INDEX('Scoring Coefficients'!$F$2:$F$33,MATCH($C28&amp;H$2,'Scoring Coefficients'!$A$2:$A$33,0)))),0),0)</f>
        <v>0</v>
      </c>
      <c r="J28" s="28"/>
      <c r="K28" s="27">
        <f>IF(AND(J28&lt;&gt;0,J28&lt;&gt;"",$D28&lt;&gt;""),IFERROR(INT(INDEX('Scoring Coefficients'!$D$2:$D$33,MATCH($C28&amp;J$2,'Scoring Coefficients'!$A$2:$A$33,0))*((ROUNDDOWN((J28*INDEX('Age Factors'!$C$2:$AJ$24,MATCH(J$2,'Age Factors'!$B$2:$B$24,0),MATCH($C28&amp;IF($D28&lt;30,30,FLOOR($D28/5,1)*5),'Age Factors'!$C$1:$AJ$1,0))),2)-INDEX('Scoring Coefficients'!$E$2:$E$33,MATCH($C28&amp;J$2,'Scoring Coefficients'!$A$2:$A$33,0)))^INDEX('Scoring Coefficients'!$F$2:$F$33,MATCH($C28&amp;J$2,'Scoring Coefficients'!$A$2:$A$33,0)))),0),0)</f>
        <v>0</v>
      </c>
      <c r="L28" s="28"/>
      <c r="M28" s="27">
        <f>IF(AND(L28&lt;&gt;0,L28&lt;&gt;"",$D28&lt;&gt;""),IFERROR(INT(INDEX('Scoring Coefficients'!$D$2:$D$33,MATCH($C28&amp;L$2,'Scoring Coefficients'!$A$2:$A$33,0))*(((INT((L28*100)*INDEX('Age Factors'!$C$2:$AJ$24,MATCH(L$2,'Age Factors'!$B$2:$B$24,0),MATCH($C28&amp;IF($D28&lt;30,30,FLOOR($D28/5,1)*5),'Age Factors'!$C$1:$AJ$1,0))))-INDEX('Scoring Coefficients'!$E$2:$E$33,MATCH($C28&amp;L$2,'Scoring Coefficients'!$A$2:$A$33,0)))^INDEX('Scoring Coefficients'!$F$2:$F$33,MATCH($C28&amp;L$2,'Scoring Coefficients'!$A$2:$A$33,0)))),0),0)</f>
        <v>0</v>
      </c>
      <c r="N28" s="28"/>
      <c r="O28" s="27">
        <f>IF(AND(N28&lt;&gt;0,N28&lt;&gt;"",$D28&lt;&gt;""),IFERROR(INT(INDEX('Scoring Coefficients'!$D$2:$D$33,MATCH($C28&amp;N$2,'Scoring Coefficients'!$A$2:$A$33,0))*((INDEX('Scoring Coefficients'!$E$2:$E$33,MATCH($C28&amp;N$2,'Scoring Coefficients'!$A$2:$A$33,0))-ROUNDUP((IFERROR((LEFT(N28,FIND(":",N28)-1)*60)+RIGHT(N28,LEN(N28)-FIND(":",N28)),N28)*INDEX('Age Factors'!$C$2:$AJ$24,MATCH(N$2,'Age Factors'!$B$2:$B$24,0),MATCH($C28&amp;IF($D28&lt;30,30,FLOOR($D28/5,1)*5),'Age Factors'!$C$1:$AJ$1,0))),2))^INDEX('Scoring Coefficients'!$F$2:$F$33,MATCH($C28&amp;N$2,'Scoring Coefficients'!$A$2:$A$33,0)))),0),0)</f>
        <v>0</v>
      </c>
      <c r="P28" s="28"/>
      <c r="Q28" s="27">
        <f>IF(AND(P28&lt;&gt;0,P28&lt;&gt;"",$D28&lt;&gt;""),IFERROR(INT(INDEX('Scoring Coefficients'!$D$2:$D$33,MATCH($C28&amp;P$2,'Scoring Coefficients'!$A$2:$A$33,0))*(((INT((P28*100)*INDEX('Age Factors'!$C$2:$AJ$24,MATCH(P$2,'Age Factors'!$B$2:$B$24,0),MATCH($C28&amp;IF($D28&lt;30,30,FLOOR($D28/5,1)*5),'Age Factors'!$C$1:$AJ$1,0))))-INDEX('Scoring Coefficients'!$E$2:$E$33,MATCH($C28&amp;P$2,'Scoring Coefficients'!$A$2:$A$33,0)))^INDEX('Scoring Coefficients'!$F$2:$F$33,MATCH($C28&amp;P$2,'Scoring Coefficients'!$A$2:$A$33,0)))),0),0)</f>
        <v>0</v>
      </c>
      <c r="R28" s="29"/>
      <c r="S28" s="27">
        <f>IF(AND(R28&lt;&gt;0,R28&lt;&gt;"",$D28&lt;&gt;""),IFERROR(INT(INDEX('Scoring Coefficients'!$D$2:$D$33,MATCH($C28&amp;R$2,'Scoring Coefficients'!$A$2:$A$33,0))*((INDEX('Scoring Coefficients'!$E$2:$E$33,MATCH($C28&amp;R$2,'Scoring Coefficients'!$A$2:$A$33,0))-ROUNDUP((IFERROR((LEFT(R28,FIND(":",R28)-1)*60)+RIGHT(R28,LEN(R28)-FIND(":",R28)),R28)*INDEX('Age Factors'!$C$2:$AJ$24,MATCH(R$2,'Age Factors'!$B$2:$B$24,0),MATCH($C28&amp;IF($D28&lt;30,30,FLOOR($D28/5,1)*5),'Age Factors'!$C$1:$AJ$1,0))),2))^INDEX('Scoring Coefficients'!$F$2:$F$33,MATCH($C28&amp;R$2,'Scoring Coefficients'!$A$2:$A$33,0)))),0),0)</f>
        <v>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5" x14ac:dyDescent="0.25">
      <c r="A29" s="22"/>
      <c r="B29" s="22"/>
      <c r="C29" s="23" t="s">
        <v>77</v>
      </c>
      <c r="D29" s="24"/>
      <c r="E29" s="25">
        <f t="shared" si="0"/>
        <v>0</v>
      </c>
      <c r="F29" s="26"/>
      <c r="G29" s="2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2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27">
        <f>IF(AND(J29&lt;&gt;0,J29&lt;&gt;"",$D29&lt;&gt;""),IFERROR(INT(INDEX('Scoring Coefficients'!$D$2:$D$33,MATCH($C29&amp;J$2,'Scoring Coefficients'!$A$2:$A$33,0))*((ROUNDDOWN((J29*INDEX('Age Factors'!$C$2:$AJ$24,MATCH(J$2,'Age Factors'!$B$2:$B$24,0),MATCH($C29&amp;IF($D29&lt;30,30,FLOOR($D29/5,1)*5),'Age Factors'!$C$1:$AJ$1,0))),2)-INDEX('Scoring Coefficients'!$E$2:$E$33,MATCH($C29&amp;J$2,'Scoring Coefficients'!$A$2:$A$33,0)))^INDEX('Scoring Coefficients'!$F$2:$F$33,MATCH($C29&amp;J$2,'Scoring Coefficients'!$A$2:$A$33,0)))),0),0)</f>
        <v>0</v>
      </c>
      <c r="L29" s="28"/>
      <c r="M29" s="27">
        <f>IF(AND(L29&lt;&gt;0,L29&lt;&gt;"",$D29&lt;&gt;""),IFERROR(INT(INDEX('Scoring Coefficients'!$D$2:$D$33,MATCH($C29&amp;L$2,'Scoring Coefficients'!$A$2:$A$33,0))*(((INT((L29*100)*INDEX('Age Factors'!$C$2:$AJ$24,MATCH(L$2,'Age Factors'!$B$2:$B$24,0),MATCH($C29&amp;IF($D29&lt;30,30,FLOOR($D29/5,1)*5),'Age Factors'!$C$1:$AJ$1,0))))-INDEX('Scoring Coefficients'!$E$2:$E$33,MATCH($C29&amp;L$2,'Scoring Coefficients'!$A$2:$A$33,0)))^INDEX('Scoring Coefficients'!$F$2:$F$33,MATCH($C29&amp;L$2,'Scoring Coefficients'!$A$2:$A$33,0)))),0),0)</f>
        <v>0</v>
      </c>
      <c r="N29" s="28"/>
      <c r="O29" s="27">
        <f>IF(AND(N29&lt;&gt;0,N29&lt;&gt;"",$D29&lt;&gt;""),IFERROR(INT(INDEX('Scoring Coefficients'!$D$2:$D$33,MATCH($C29&amp;N$2,'Scoring Coefficients'!$A$2:$A$33,0))*((INDEX('Scoring Coefficients'!$E$2:$E$33,MATCH($C29&amp;N$2,'Scoring Coefficients'!$A$2:$A$33,0))-ROUNDUP((IFERROR((LEFT(N29,FIND(":",N29)-1)*60)+RIGHT(N29,LEN(N29)-FIND(":",N29)),N29)*INDEX('Age Factors'!$C$2:$AJ$24,MATCH(N$2,'Age Factors'!$B$2:$B$24,0),MATCH($C29&amp;IF($D29&lt;30,30,FLOOR($D29/5,1)*5),'Age Factors'!$C$1:$AJ$1,0))),2))^INDEX('Scoring Coefficients'!$F$2:$F$33,MATCH($C29&amp;N$2,'Scoring Coefficients'!$A$2:$A$33,0)))),0),0)</f>
        <v>0</v>
      </c>
      <c r="P29" s="28"/>
      <c r="Q29" s="27">
        <f>IF(AND(P29&lt;&gt;0,P29&lt;&gt;"",$D29&lt;&gt;""),IFERROR(INT(INDEX('Scoring Coefficients'!$D$2:$D$33,MATCH($C29&amp;P$2,'Scoring Coefficients'!$A$2:$A$33,0))*(((INT((P29*100)*INDEX('Age Factors'!$C$2:$AJ$24,MATCH(P$2,'Age Factors'!$B$2:$B$24,0),MATCH($C29&amp;IF($D29&lt;30,30,FLOOR($D29/5,1)*5),'Age Factors'!$C$1:$AJ$1,0))))-INDEX('Scoring Coefficients'!$E$2:$E$33,MATCH($C29&amp;P$2,'Scoring Coefficients'!$A$2:$A$33,0)))^INDEX('Scoring Coefficients'!$F$2:$F$33,MATCH($C29&amp;P$2,'Scoring Coefficients'!$A$2:$A$33,0)))),0),0)</f>
        <v>0</v>
      </c>
      <c r="R29" s="29"/>
      <c r="S29" s="27">
        <f>IF(AND(R29&lt;&gt;0,R29&lt;&gt;"",$D29&lt;&gt;""),IFERROR(INT(INDEX('Scoring Coefficients'!$D$2:$D$33,MATCH($C29&amp;R$2,'Scoring Coefficients'!$A$2:$A$33,0))*((INDEX('Scoring Coefficients'!$E$2:$E$33,MATCH($C29&amp;R$2,'Scoring Coefficients'!$A$2:$A$33,0))-ROUNDUP((IFERROR((LEFT(R29,FIND(":",R29)-1)*60)+RIGHT(R29,LEN(R29)-FIND(":",R29)),R29)*INDEX('Age Factors'!$C$2:$AJ$24,MATCH(R$2,'Age Factors'!$B$2:$B$24,0),MATCH($C29&amp;IF($D29&lt;30,30,FLOOR($D29/5,1)*5),'Age Factors'!$C$1:$AJ$1,0))),2))^INDEX('Scoring Coefficients'!$F$2:$F$33,MATCH($C29&amp;R$2,'Scoring Coefficients'!$A$2:$A$33,0)))),0),0)</f>
        <v>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5" x14ac:dyDescent="0.25">
      <c r="A30" s="22"/>
      <c r="B30" s="22"/>
      <c r="C30" s="23" t="s">
        <v>77</v>
      </c>
      <c r="D30" s="24"/>
      <c r="E30" s="25">
        <f t="shared" si="0"/>
        <v>0</v>
      </c>
      <c r="F30" s="26"/>
      <c r="G30" s="27">
        <f>IF(AND(F30&lt;&gt;0,F30&lt;&gt;"",$D30&lt;&gt;""),IFERROR(INT(INDEX('Scoring Coefficients'!$D$2:$D$33,MATCH($C30&amp;F$2,'Scoring Coefficients'!$A$2:$A$33,0))*((INDEX('Scoring Coefficients'!$E$2:$E$33,MATCH($C30&amp;F$2,'Scoring Coefficients'!$A$2:$A$33,0))-ROUNDUP((IFERROR((LEFT(F30,FIND(":",F30)-1)*60)+RIGHT(F30,LEN(F30)-FIND(":",F30)),F30)*INDEX('Age Factors'!$C$2:$AJ$24,MATCH(F$2,'Age Factors'!$B$2:$B$24,0),MATCH($C30&amp;IF($D30&lt;30,30,FLOOR($D30/5,1)*5),'Age Factors'!$C$1:$AJ$1,0))),2))^INDEX('Scoring Coefficients'!$F$2:$F$33,MATCH($C30&amp;F$2,'Scoring Coefficients'!$A$2:$A$33,0)))),0),0)</f>
        <v>0</v>
      </c>
      <c r="H30" s="28"/>
      <c r="I30" s="27">
        <f>IF(AND(H30&lt;&gt;0,H30&lt;&gt;"",$D30&lt;&gt;""),IFERROR(INT(INDEX('Scoring Coefficients'!$D$2:$D$33,MATCH($C30&amp;H$2,'Scoring Coefficients'!$A$2:$A$33,0))*(((INT((H30*100)*INDEX('Age Factors'!$C$2:$AJ$24,MATCH(H$2,'Age Factors'!$B$2:$B$24,0),MATCH($C30&amp;IF($D30&lt;30,30,FLOOR($D30/5,1)*5),'Age Factors'!$C$1:$AJ$1,0))))-INDEX('Scoring Coefficients'!$E$2:$E$33,MATCH($C30&amp;H$2,'Scoring Coefficients'!$A$2:$A$33,0)))^INDEX('Scoring Coefficients'!$F$2:$F$33,MATCH($C30&amp;H$2,'Scoring Coefficients'!$A$2:$A$33,0)))),0),0)</f>
        <v>0</v>
      </c>
      <c r="J30" s="28"/>
      <c r="K30" s="27">
        <f>IF(AND(J30&lt;&gt;0,J30&lt;&gt;"",$D30&lt;&gt;""),IFERROR(INT(INDEX('Scoring Coefficients'!$D$2:$D$33,MATCH($C30&amp;J$2,'Scoring Coefficients'!$A$2:$A$33,0))*((ROUNDDOWN((J30*INDEX('Age Factors'!$C$2:$AJ$24,MATCH(J$2,'Age Factors'!$B$2:$B$24,0),MATCH($C30&amp;IF($D30&lt;30,30,FLOOR($D30/5,1)*5),'Age Factors'!$C$1:$AJ$1,0))),2)-INDEX('Scoring Coefficients'!$E$2:$E$33,MATCH($C30&amp;J$2,'Scoring Coefficients'!$A$2:$A$33,0)))^INDEX('Scoring Coefficients'!$F$2:$F$33,MATCH($C30&amp;J$2,'Scoring Coefficients'!$A$2:$A$33,0)))),0),0)</f>
        <v>0</v>
      </c>
      <c r="L30" s="28"/>
      <c r="M30" s="27">
        <f>IF(AND(L30&lt;&gt;0,L30&lt;&gt;"",$D30&lt;&gt;""),IFERROR(INT(INDEX('Scoring Coefficients'!$D$2:$D$33,MATCH($C30&amp;L$2,'Scoring Coefficients'!$A$2:$A$33,0))*(((INT((L30*100)*INDEX('Age Factors'!$C$2:$AJ$24,MATCH(L$2,'Age Factors'!$B$2:$B$24,0),MATCH($C30&amp;IF($D30&lt;30,30,FLOOR($D30/5,1)*5),'Age Factors'!$C$1:$AJ$1,0))))-INDEX('Scoring Coefficients'!$E$2:$E$33,MATCH($C30&amp;L$2,'Scoring Coefficients'!$A$2:$A$33,0)))^INDEX('Scoring Coefficients'!$F$2:$F$33,MATCH($C30&amp;L$2,'Scoring Coefficients'!$A$2:$A$33,0)))),0),0)</f>
        <v>0</v>
      </c>
      <c r="N30" s="28"/>
      <c r="O30" s="27">
        <f>IF(AND(N30&lt;&gt;0,N30&lt;&gt;"",$D30&lt;&gt;""),IFERROR(INT(INDEX('Scoring Coefficients'!$D$2:$D$33,MATCH($C30&amp;N$2,'Scoring Coefficients'!$A$2:$A$33,0))*((INDEX('Scoring Coefficients'!$E$2:$E$33,MATCH($C30&amp;N$2,'Scoring Coefficients'!$A$2:$A$33,0))-ROUNDUP((IFERROR((LEFT(N30,FIND(":",N30)-1)*60)+RIGHT(N30,LEN(N30)-FIND(":",N30)),N30)*INDEX('Age Factors'!$C$2:$AJ$24,MATCH(N$2,'Age Factors'!$B$2:$B$24,0),MATCH($C30&amp;IF($D30&lt;30,30,FLOOR($D30/5,1)*5),'Age Factors'!$C$1:$AJ$1,0))),2))^INDEX('Scoring Coefficients'!$F$2:$F$33,MATCH($C30&amp;N$2,'Scoring Coefficients'!$A$2:$A$33,0)))),0),0)</f>
        <v>0</v>
      </c>
      <c r="P30" s="28"/>
      <c r="Q30" s="27">
        <f>IF(AND(P30&lt;&gt;0,P30&lt;&gt;"",$D30&lt;&gt;""),IFERROR(INT(INDEX('Scoring Coefficients'!$D$2:$D$33,MATCH($C30&amp;P$2,'Scoring Coefficients'!$A$2:$A$33,0))*(((INT((P30*100)*INDEX('Age Factors'!$C$2:$AJ$24,MATCH(P$2,'Age Factors'!$B$2:$B$24,0),MATCH($C30&amp;IF($D30&lt;30,30,FLOOR($D30/5,1)*5),'Age Factors'!$C$1:$AJ$1,0))))-INDEX('Scoring Coefficients'!$E$2:$E$33,MATCH($C30&amp;P$2,'Scoring Coefficients'!$A$2:$A$33,0)))^INDEX('Scoring Coefficients'!$F$2:$F$33,MATCH($C30&amp;P$2,'Scoring Coefficients'!$A$2:$A$33,0)))),0),0)</f>
        <v>0</v>
      </c>
      <c r="R30" s="29"/>
      <c r="S30" s="27">
        <f>IF(AND(R30&lt;&gt;0,R30&lt;&gt;"",$D30&lt;&gt;""),IFERROR(INT(INDEX('Scoring Coefficients'!$D$2:$D$33,MATCH($C30&amp;R$2,'Scoring Coefficients'!$A$2:$A$33,0))*((INDEX('Scoring Coefficients'!$E$2:$E$33,MATCH($C30&amp;R$2,'Scoring Coefficients'!$A$2:$A$33,0))-ROUNDUP((IFERROR((LEFT(R30,FIND(":",R30)-1)*60)+RIGHT(R30,LEN(R30)-FIND(":",R30)),R30)*INDEX('Age Factors'!$C$2:$AJ$24,MATCH(R$2,'Age Factors'!$B$2:$B$24,0),MATCH($C30&amp;IF($D30&lt;30,30,FLOOR($D30/5,1)*5),'Age Factors'!$C$1:$AJ$1,0))),2))^INDEX('Scoring Coefficients'!$F$2:$F$33,MATCH($C30&amp;R$2,'Scoring Coefficients'!$A$2:$A$33,0)))),0),0)</f>
        <v>0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5" x14ac:dyDescent="0.25">
      <c r="A31" s="22"/>
      <c r="B31" s="22"/>
      <c r="C31" s="23" t="s">
        <v>77</v>
      </c>
      <c r="D31" s="24"/>
      <c r="E31" s="25">
        <f t="shared" si="0"/>
        <v>0</v>
      </c>
      <c r="F31" s="26"/>
      <c r="G31" s="2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2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27">
        <f>IF(AND(J31&lt;&gt;0,J31&lt;&gt;"",$D31&lt;&gt;""),IFERROR(INT(INDEX('Scoring Coefficients'!$D$2:$D$33,MATCH($C31&amp;J$2,'Scoring Coefficients'!$A$2:$A$33,0))*((ROUNDDOWN((J31*INDEX('Age Factors'!$C$2:$AJ$24,MATCH(J$2,'Age Factors'!$B$2:$B$24,0),MATCH($C31&amp;IF($D31&lt;30,30,FLOOR($D31/5,1)*5),'Age Factors'!$C$1:$AJ$1,0))),2)-INDEX('Scoring Coefficients'!$E$2:$E$33,MATCH($C31&amp;J$2,'Scoring Coefficients'!$A$2:$A$33,0)))^INDEX('Scoring Coefficients'!$F$2:$F$33,MATCH($C31&amp;J$2,'Scoring Coefficients'!$A$2:$A$33,0)))),0),0)</f>
        <v>0</v>
      </c>
      <c r="L31" s="28"/>
      <c r="M31" s="27">
        <f>IF(AND(L31&lt;&gt;0,L31&lt;&gt;"",$D31&lt;&gt;""),IFERROR(INT(INDEX('Scoring Coefficients'!$D$2:$D$33,MATCH($C31&amp;L$2,'Scoring Coefficients'!$A$2:$A$33,0))*(((INT((L31*100)*INDEX('Age Factors'!$C$2:$AJ$24,MATCH(L$2,'Age Factors'!$B$2:$B$24,0),MATCH($C31&amp;IF($D31&lt;30,30,FLOOR($D31/5,1)*5),'Age Factors'!$C$1:$AJ$1,0))))-INDEX('Scoring Coefficients'!$E$2:$E$33,MATCH($C31&amp;L$2,'Scoring Coefficients'!$A$2:$A$33,0)))^INDEX('Scoring Coefficients'!$F$2:$F$33,MATCH($C31&amp;L$2,'Scoring Coefficients'!$A$2:$A$33,0)))),0),0)</f>
        <v>0</v>
      </c>
      <c r="N31" s="28"/>
      <c r="O31" s="27">
        <f>IF(AND(N31&lt;&gt;0,N31&lt;&gt;"",$D31&lt;&gt;""),IFERROR(INT(INDEX('Scoring Coefficients'!$D$2:$D$33,MATCH($C31&amp;N$2,'Scoring Coefficients'!$A$2:$A$33,0))*((INDEX('Scoring Coefficients'!$E$2:$E$33,MATCH($C31&amp;N$2,'Scoring Coefficients'!$A$2:$A$33,0))-ROUNDUP((IFERROR((LEFT(N31,FIND(":",N31)-1)*60)+RIGHT(N31,LEN(N31)-FIND(":",N31)),N31)*INDEX('Age Factors'!$C$2:$AJ$24,MATCH(N$2,'Age Factors'!$B$2:$B$24,0),MATCH($C31&amp;IF($D31&lt;30,30,FLOOR($D31/5,1)*5),'Age Factors'!$C$1:$AJ$1,0))),2))^INDEX('Scoring Coefficients'!$F$2:$F$33,MATCH($C31&amp;N$2,'Scoring Coefficients'!$A$2:$A$33,0)))),0),0)</f>
        <v>0</v>
      </c>
      <c r="P31" s="28"/>
      <c r="Q31" s="27">
        <f>IF(AND(P31&lt;&gt;0,P31&lt;&gt;"",$D31&lt;&gt;""),IFERROR(INT(INDEX('Scoring Coefficients'!$D$2:$D$33,MATCH($C31&amp;P$2,'Scoring Coefficients'!$A$2:$A$33,0))*(((INT((P31*100)*INDEX('Age Factors'!$C$2:$AJ$24,MATCH(P$2,'Age Factors'!$B$2:$B$24,0),MATCH($C31&amp;IF($D31&lt;30,30,FLOOR($D31/5,1)*5),'Age Factors'!$C$1:$AJ$1,0))))-INDEX('Scoring Coefficients'!$E$2:$E$33,MATCH($C31&amp;P$2,'Scoring Coefficients'!$A$2:$A$33,0)))^INDEX('Scoring Coefficients'!$F$2:$F$33,MATCH($C31&amp;P$2,'Scoring Coefficients'!$A$2:$A$33,0)))),0),0)</f>
        <v>0</v>
      </c>
      <c r="R31" s="29"/>
      <c r="S31" s="27">
        <f>IF(AND(R31&lt;&gt;0,R31&lt;&gt;"",$D31&lt;&gt;""),IFERROR(INT(INDEX('Scoring Coefficients'!$D$2:$D$33,MATCH($C31&amp;R$2,'Scoring Coefficients'!$A$2:$A$33,0))*((INDEX('Scoring Coefficients'!$E$2:$E$33,MATCH($C31&amp;R$2,'Scoring Coefficients'!$A$2:$A$33,0))-ROUNDUP((IFERROR((LEFT(R31,FIND(":",R31)-1)*60)+RIGHT(R31,LEN(R31)-FIND(":",R31)),R31)*INDEX('Age Factors'!$C$2:$AJ$24,MATCH(R$2,'Age Factors'!$B$2:$B$24,0),MATCH($C31&amp;IF($D31&lt;30,30,FLOOR($D31/5,1)*5),'Age Factors'!$C$1:$AJ$1,0))),2))^INDEX('Scoring Coefficients'!$F$2:$F$33,MATCH($C31&amp;R$2,'Scoring Coefficients'!$A$2:$A$33,0)))),0),0)</f>
        <v>0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5" x14ac:dyDescent="0.25">
      <c r="A32" s="22"/>
      <c r="B32" s="22"/>
      <c r="C32" s="23" t="s">
        <v>77</v>
      </c>
      <c r="D32" s="24"/>
      <c r="E32" s="25">
        <f t="shared" si="0"/>
        <v>0</v>
      </c>
      <c r="F32" s="26"/>
      <c r="G32" s="27">
        <f>IF(AND(F32&lt;&gt;0,F32&lt;&gt;"",$D32&lt;&gt;""),IFERROR(INT(INDEX('Scoring Coefficients'!$D$2:$D$33,MATCH($C32&amp;F$2,'Scoring Coefficients'!$A$2:$A$33,0))*((INDEX('Scoring Coefficients'!$E$2:$E$33,MATCH($C32&amp;F$2,'Scoring Coefficients'!$A$2:$A$33,0))-ROUNDUP((IFERROR((LEFT(F32,FIND(":",F32)-1)*60)+RIGHT(F32,LEN(F32)-FIND(":",F32)),F32)*INDEX('Age Factors'!$C$2:$AJ$24,MATCH(F$2,'Age Factors'!$B$2:$B$24,0),MATCH($C32&amp;IF($D32&lt;30,30,FLOOR($D32/5,1)*5),'Age Factors'!$C$1:$AJ$1,0))),2))^INDEX('Scoring Coefficients'!$F$2:$F$33,MATCH($C32&amp;F$2,'Scoring Coefficients'!$A$2:$A$33,0)))),0),0)</f>
        <v>0</v>
      </c>
      <c r="H32" s="28"/>
      <c r="I32" s="27">
        <f>IF(AND(H32&lt;&gt;0,H32&lt;&gt;"",$D32&lt;&gt;""),IFERROR(INT(INDEX('Scoring Coefficients'!$D$2:$D$33,MATCH($C32&amp;H$2,'Scoring Coefficients'!$A$2:$A$33,0))*(((INT((H32*100)*INDEX('Age Factors'!$C$2:$AJ$24,MATCH(H$2,'Age Factors'!$B$2:$B$24,0),MATCH($C32&amp;IF($D32&lt;30,30,FLOOR($D32/5,1)*5),'Age Factors'!$C$1:$AJ$1,0))))-INDEX('Scoring Coefficients'!$E$2:$E$33,MATCH($C32&amp;H$2,'Scoring Coefficients'!$A$2:$A$33,0)))^INDEX('Scoring Coefficients'!$F$2:$F$33,MATCH($C32&amp;H$2,'Scoring Coefficients'!$A$2:$A$33,0)))),0),0)</f>
        <v>0</v>
      </c>
      <c r="J32" s="28"/>
      <c r="K32" s="27">
        <f>IF(AND(J32&lt;&gt;0,J32&lt;&gt;"",$D32&lt;&gt;""),IFERROR(INT(INDEX('Scoring Coefficients'!$D$2:$D$33,MATCH($C32&amp;J$2,'Scoring Coefficients'!$A$2:$A$33,0))*((ROUNDDOWN((J32*INDEX('Age Factors'!$C$2:$AJ$24,MATCH(J$2,'Age Factors'!$B$2:$B$24,0),MATCH($C32&amp;IF($D32&lt;30,30,FLOOR($D32/5,1)*5),'Age Factors'!$C$1:$AJ$1,0))),2)-INDEX('Scoring Coefficients'!$E$2:$E$33,MATCH($C32&amp;J$2,'Scoring Coefficients'!$A$2:$A$33,0)))^INDEX('Scoring Coefficients'!$F$2:$F$33,MATCH($C32&amp;J$2,'Scoring Coefficients'!$A$2:$A$33,0)))),0),0)</f>
        <v>0</v>
      </c>
      <c r="L32" s="28"/>
      <c r="M32" s="27">
        <f>IF(AND(L32&lt;&gt;0,L32&lt;&gt;"",$D32&lt;&gt;""),IFERROR(INT(INDEX('Scoring Coefficients'!$D$2:$D$33,MATCH($C32&amp;L$2,'Scoring Coefficients'!$A$2:$A$33,0))*(((INT((L32*100)*INDEX('Age Factors'!$C$2:$AJ$24,MATCH(L$2,'Age Factors'!$B$2:$B$24,0),MATCH($C32&amp;IF($D32&lt;30,30,FLOOR($D32/5,1)*5),'Age Factors'!$C$1:$AJ$1,0))))-INDEX('Scoring Coefficients'!$E$2:$E$33,MATCH($C32&amp;L$2,'Scoring Coefficients'!$A$2:$A$33,0)))^INDEX('Scoring Coefficients'!$F$2:$F$33,MATCH($C32&amp;L$2,'Scoring Coefficients'!$A$2:$A$33,0)))),0),0)</f>
        <v>0</v>
      </c>
      <c r="N32" s="28"/>
      <c r="O32" s="27">
        <f>IF(AND(N32&lt;&gt;0,N32&lt;&gt;"",$D32&lt;&gt;""),IFERROR(INT(INDEX('Scoring Coefficients'!$D$2:$D$33,MATCH($C32&amp;N$2,'Scoring Coefficients'!$A$2:$A$33,0))*((INDEX('Scoring Coefficients'!$E$2:$E$33,MATCH($C32&amp;N$2,'Scoring Coefficients'!$A$2:$A$33,0))-ROUNDUP((IFERROR((LEFT(N32,FIND(":",N32)-1)*60)+RIGHT(N32,LEN(N32)-FIND(":",N32)),N32)*INDEX('Age Factors'!$C$2:$AJ$24,MATCH(N$2,'Age Factors'!$B$2:$B$24,0),MATCH($C32&amp;IF($D32&lt;30,30,FLOOR($D32/5,1)*5),'Age Factors'!$C$1:$AJ$1,0))),2))^INDEX('Scoring Coefficients'!$F$2:$F$33,MATCH($C32&amp;N$2,'Scoring Coefficients'!$A$2:$A$33,0)))),0),0)</f>
        <v>0</v>
      </c>
      <c r="P32" s="28"/>
      <c r="Q32" s="27">
        <f>IF(AND(P32&lt;&gt;0,P32&lt;&gt;"",$D32&lt;&gt;""),IFERROR(INT(INDEX('Scoring Coefficients'!$D$2:$D$33,MATCH($C32&amp;P$2,'Scoring Coefficients'!$A$2:$A$33,0))*(((INT((P32*100)*INDEX('Age Factors'!$C$2:$AJ$24,MATCH(P$2,'Age Factors'!$B$2:$B$24,0),MATCH($C32&amp;IF($D32&lt;30,30,FLOOR($D32/5,1)*5),'Age Factors'!$C$1:$AJ$1,0))))-INDEX('Scoring Coefficients'!$E$2:$E$33,MATCH($C32&amp;P$2,'Scoring Coefficients'!$A$2:$A$33,0)))^INDEX('Scoring Coefficients'!$F$2:$F$33,MATCH($C32&amp;P$2,'Scoring Coefficients'!$A$2:$A$33,0)))),0),0)</f>
        <v>0</v>
      </c>
      <c r="R32" s="29"/>
      <c r="S32" s="27">
        <f>IF(AND(R32&lt;&gt;0,R32&lt;&gt;"",$D32&lt;&gt;""),IFERROR(INT(INDEX('Scoring Coefficients'!$D$2:$D$33,MATCH($C32&amp;R$2,'Scoring Coefficients'!$A$2:$A$33,0))*((INDEX('Scoring Coefficients'!$E$2:$E$33,MATCH($C32&amp;R$2,'Scoring Coefficients'!$A$2:$A$33,0))-ROUNDUP((IFERROR((LEFT(R32,FIND(":",R32)-1)*60)+RIGHT(R32,LEN(R32)-FIND(":",R32)),R32)*INDEX('Age Factors'!$C$2:$AJ$24,MATCH(R$2,'Age Factors'!$B$2:$B$24,0),MATCH($C32&amp;IF($D32&lt;30,30,FLOOR($D32/5,1)*5),'Age Factors'!$C$1:$AJ$1,0))),2))^INDEX('Scoring Coefficients'!$F$2:$F$33,MATCH($C32&amp;R$2,'Scoring Coefficients'!$A$2:$A$33,0)))),0),0)</f>
        <v>0</v>
      </c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5" x14ac:dyDescent="0.25">
      <c r="A33" s="22"/>
      <c r="B33" s="22"/>
      <c r="C33" s="23" t="s">
        <v>77</v>
      </c>
      <c r="D33" s="24"/>
      <c r="E33" s="25">
        <f t="shared" si="0"/>
        <v>0</v>
      </c>
      <c r="F33" s="26"/>
      <c r="G33" s="2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2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27">
        <f>IF(AND(J33&lt;&gt;0,J33&lt;&gt;"",$D33&lt;&gt;""),IFERROR(INT(INDEX('Scoring Coefficients'!$D$2:$D$33,MATCH($C33&amp;J$2,'Scoring Coefficients'!$A$2:$A$33,0))*((ROUNDDOWN((J33*INDEX('Age Factors'!$C$2:$AJ$24,MATCH(J$2,'Age Factors'!$B$2:$B$24,0),MATCH($C33&amp;IF($D33&lt;30,30,FLOOR($D33/5,1)*5),'Age Factors'!$C$1:$AJ$1,0))),2)-INDEX('Scoring Coefficients'!$E$2:$E$33,MATCH($C33&amp;J$2,'Scoring Coefficients'!$A$2:$A$33,0)))^INDEX('Scoring Coefficients'!$F$2:$F$33,MATCH($C33&amp;J$2,'Scoring Coefficients'!$A$2:$A$33,0)))),0),0)</f>
        <v>0</v>
      </c>
      <c r="L33" s="28"/>
      <c r="M33" s="27">
        <f>IF(AND(L33&lt;&gt;0,L33&lt;&gt;"",$D33&lt;&gt;""),IFERROR(INT(INDEX('Scoring Coefficients'!$D$2:$D$33,MATCH($C33&amp;L$2,'Scoring Coefficients'!$A$2:$A$33,0))*(((INT((L33*100)*INDEX('Age Factors'!$C$2:$AJ$24,MATCH(L$2,'Age Factors'!$B$2:$B$24,0),MATCH($C33&amp;IF($D33&lt;30,30,FLOOR($D33/5,1)*5),'Age Factors'!$C$1:$AJ$1,0))))-INDEX('Scoring Coefficients'!$E$2:$E$33,MATCH($C33&amp;L$2,'Scoring Coefficients'!$A$2:$A$33,0)))^INDEX('Scoring Coefficients'!$F$2:$F$33,MATCH($C33&amp;L$2,'Scoring Coefficients'!$A$2:$A$33,0)))),0),0)</f>
        <v>0</v>
      </c>
      <c r="N33" s="28"/>
      <c r="O33" s="27">
        <f>IF(AND(N33&lt;&gt;0,N33&lt;&gt;"",$D33&lt;&gt;""),IFERROR(INT(INDEX('Scoring Coefficients'!$D$2:$D$33,MATCH($C33&amp;N$2,'Scoring Coefficients'!$A$2:$A$33,0))*((INDEX('Scoring Coefficients'!$E$2:$E$33,MATCH($C33&amp;N$2,'Scoring Coefficients'!$A$2:$A$33,0))-ROUNDUP((IFERROR((LEFT(N33,FIND(":",N33)-1)*60)+RIGHT(N33,LEN(N33)-FIND(":",N33)),N33)*INDEX('Age Factors'!$C$2:$AJ$24,MATCH(N$2,'Age Factors'!$B$2:$B$24,0),MATCH($C33&amp;IF($D33&lt;30,30,FLOOR($D33/5,1)*5),'Age Factors'!$C$1:$AJ$1,0))),2))^INDEX('Scoring Coefficients'!$F$2:$F$33,MATCH($C33&amp;N$2,'Scoring Coefficients'!$A$2:$A$33,0)))),0),0)</f>
        <v>0</v>
      </c>
      <c r="P33" s="28"/>
      <c r="Q33" s="27">
        <f>IF(AND(P33&lt;&gt;0,P33&lt;&gt;"",$D33&lt;&gt;""),IFERROR(INT(INDEX('Scoring Coefficients'!$D$2:$D$33,MATCH($C33&amp;P$2,'Scoring Coefficients'!$A$2:$A$33,0))*(((INT((P33*100)*INDEX('Age Factors'!$C$2:$AJ$24,MATCH(P$2,'Age Factors'!$B$2:$B$24,0),MATCH($C33&amp;IF($D33&lt;30,30,FLOOR($D33/5,1)*5),'Age Factors'!$C$1:$AJ$1,0))))-INDEX('Scoring Coefficients'!$E$2:$E$33,MATCH($C33&amp;P$2,'Scoring Coefficients'!$A$2:$A$33,0)))^INDEX('Scoring Coefficients'!$F$2:$F$33,MATCH($C33&amp;P$2,'Scoring Coefficients'!$A$2:$A$33,0)))),0),0)</f>
        <v>0</v>
      </c>
      <c r="R33" s="29"/>
      <c r="S33" s="27">
        <f>IF(AND(R33&lt;&gt;0,R33&lt;&gt;"",$D33&lt;&gt;""),IFERROR(INT(INDEX('Scoring Coefficients'!$D$2:$D$33,MATCH($C33&amp;R$2,'Scoring Coefficients'!$A$2:$A$33,0))*((INDEX('Scoring Coefficients'!$E$2:$E$33,MATCH($C33&amp;R$2,'Scoring Coefficients'!$A$2:$A$33,0))-ROUNDUP((IFERROR((LEFT(R33,FIND(":",R33)-1)*60)+RIGHT(R33,LEN(R33)-FIND(":",R33)),R33)*INDEX('Age Factors'!$C$2:$AJ$24,MATCH(R$2,'Age Factors'!$B$2:$B$24,0),MATCH($C33&amp;IF($D33&lt;30,30,FLOOR($D33/5,1)*5),'Age Factors'!$C$1:$AJ$1,0))),2))^INDEX('Scoring Coefficients'!$F$2:$F$33,MATCH($C33&amp;R$2,'Scoring Coefficients'!$A$2:$A$33,0)))),0),0)</f>
        <v>0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5" x14ac:dyDescent="0.25">
      <c r="A34" s="22"/>
      <c r="B34" s="22"/>
      <c r="C34" s="23" t="s">
        <v>77</v>
      </c>
      <c r="D34" s="24"/>
      <c r="E34" s="25">
        <f t="shared" si="0"/>
        <v>0</v>
      </c>
      <c r="F34" s="26"/>
      <c r="G34" s="27">
        <f>IF(AND(F34&lt;&gt;0,F34&lt;&gt;"",$D34&lt;&gt;""),IFERROR(INT(INDEX('Scoring Coefficients'!$D$2:$D$33,MATCH($C34&amp;F$2,'Scoring Coefficients'!$A$2:$A$33,0))*((INDEX('Scoring Coefficients'!$E$2:$E$33,MATCH($C34&amp;F$2,'Scoring Coefficients'!$A$2:$A$33,0))-ROUNDUP((IFERROR((LEFT(F34,FIND(":",F34)-1)*60)+RIGHT(F34,LEN(F34)-FIND(":",F34)),F34)*INDEX('Age Factors'!$C$2:$AJ$24,MATCH(F$2,'Age Factors'!$B$2:$B$24,0),MATCH($C34&amp;IF($D34&lt;30,30,FLOOR($D34/5,1)*5),'Age Factors'!$C$1:$AJ$1,0))),2))^INDEX('Scoring Coefficients'!$F$2:$F$33,MATCH($C34&amp;F$2,'Scoring Coefficients'!$A$2:$A$33,0)))),0),0)</f>
        <v>0</v>
      </c>
      <c r="H34" s="28"/>
      <c r="I34" s="27">
        <f>IF(AND(H34&lt;&gt;0,H34&lt;&gt;"",$D34&lt;&gt;""),IFERROR(INT(INDEX('Scoring Coefficients'!$D$2:$D$33,MATCH($C34&amp;H$2,'Scoring Coefficients'!$A$2:$A$33,0))*(((INT((H34*100)*INDEX('Age Factors'!$C$2:$AJ$24,MATCH(H$2,'Age Factors'!$B$2:$B$24,0),MATCH($C34&amp;IF($D34&lt;30,30,FLOOR($D34/5,1)*5),'Age Factors'!$C$1:$AJ$1,0))))-INDEX('Scoring Coefficients'!$E$2:$E$33,MATCH($C34&amp;H$2,'Scoring Coefficients'!$A$2:$A$33,0)))^INDEX('Scoring Coefficients'!$F$2:$F$33,MATCH($C34&amp;H$2,'Scoring Coefficients'!$A$2:$A$33,0)))),0),0)</f>
        <v>0</v>
      </c>
      <c r="J34" s="28"/>
      <c r="K34" s="27">
        <f>IF(AND(J34&lt;&gt;0,J34&lt;&gt;"",$D34&lt;&gt;""),IFERROR(INT(INDEX('Scoring Coefficients'!$D$2:$D$33,MATCH($C34&amp;J$2,'Scoring Coefficients'!$A$2:$A$33,0))*((ROUNDDOWN((J34*INDEX('Age Factors'!$C$2:$AJ$24,MATCH(J$2,'Age Factors'!$B$2:$B$24,0),MATCH($C34&amp;IF($D34&lt;30,30,FLOOR($D34/5,1)*5),'Age Factors'!$C$1:$AJ$1,0))),2)-INDEX('Scoring Coefficients'!$E$2:$E$33,MATCH($C34&amp;J$2,'Scoring Coefficients'!$A$2:$A$33,0)))^INDEX('Scoring Coefficients'!$F$2:$F$33,MATCH($C34&amp;J$2,'Scoring Coefficients'!$A$2:$A$33,0)))),0),0)</f>
        <v>0</v>
      </c>
      <c r="L34" s="28"/>
      <c r="M34" s="27">
        <f>IF(AND(L34&lt;&gt;0,L34&lt;&gt;"",$D34&lt;&gt;""),IFERROR(INT(INDEX('Scoring Coefficients'!$D$2:$D$33,MATCH($C34&amp;L$2,'Scoring Coefficients'!$A$2:$A$33,0))*(((INT((L34*100)*INDEX('Age Factors'!$C$2:$AJ$24,MATCH(L$2,'Age Factors'!$B$2:$B$24,0),MATCH($C34&amp;IF($D34&lt;30,30,FLOOR($D34/5,1)*5),'Age Factors'!$C$1:$AJ$1,0))))-INDEX('Scoring Coefficients'!$E$2:$E$33,MATCH($C34&amp;L$2,'Scoring Coefficients'!$A$2:$A$33,0)))^INDEX('Scoring Coefficients'!$F$2:$F$33,MATCH($C34&amp;L$2,'Scoring Coefficients'!$A$2:$A$33,0)))),0),0)</f>
        <v>0</v>
      </c>
      <c r="N34" s="28"/>
      <c r="O34" s="27">
        <f>IF(AND(N34&lt;&gt;0,N34&lt;&gt;"",$D34&lt;&gt;""),IFERROR(INT(INDEX('Scoring Coefficients'!$D$2:$D$33,MATCH($C34&amp;N$2,'Scoring Coefficients'!$A$2:$A$33,0))*((INDEX('Scoring Coefficients'!$E$2:$E$33,MATCH($C34&amp;N$2,'Scoring Coefficients'!$A$2:$A$33,0))-ROUNDUP((IFERROR((LEFT(N34,FIND(":",N34)-1)*60)+RIGHT(N34,LEN(N34)-FIND(":",N34)),N34)*INDEX('Age Factors'!$C$2:$AJ$24,MATCH(N$2,'Age Factors'!$B$2:$B$24,0),MATCH($C34&amp;IF($D34&lt;30,30,FLOOR($D34/5,1)*5),'Age Factors'!$C$1:$AJ$1,0))),2))^INDEX('Scoring Coefficients'!$F$2:$F$33,MATCH($C34&amp;N$2,'Scoring Coefficients'!$A$2:$A$33,0)))),0),0)</f>
        <v>0</v>
      </c>
      <c r="P34" s="28"/>
      <c r="Q34" s="27">
        <f>IF(AND(P34&lt;&gt;0,P34&lt;&gt;"",$D34&lt;&gt;""),IFERROR(INT(INDEX('Scoring Coefficients'!$D$2:$D$33,MATCH($C34&amp;P$2,'Scoring Coefficients'!$A$2:$A$33,0))*(((INT((P34*100)*INDEX('Age Factors'!$C$2:$AJ$24,MATCH(P$2,'Age Factors'!$B$2:$B$24,0),MATCH($C34&amp;IF($D34&lt;30,30,FLOOR($D34/5,1)*5),'Age Factors'!$C$1:$AJ$1,0))))-INDEX('Scoring Coefficients'!$E$2:$E$33,MATCH($C34&amp;P$2,'Scoring Coefficients'!$A$2:$A$33,0)))^INDEX('Scoring Coefficients'!$F$2:$F$33,MATCH($C34&amp;P$2,'Scoring Coefficients'!$A$2:$A$33,0)))),0),0)</f>
        <v>0</v>
      </c>
      <c r="R34" s="29"/>
      <c r="S34" s="27">
        <f>IF(AND(R34&lt;&gt;0,R34&lt;&gt;"",$D34&lt;&gt;""),IFERROR(INT(INDEX('Scoring Coefficients'!$D$2:$D$33,MATCH($C34&amp;R$2,'Scoring Coefficients'!$A$2:$A$33,0))*((INDEX('Scoring Coefficients'!$E$2:$E$33,MATCH($C34&amp;R$2,'Scoring Coefficients'!$A$2:$A$33,0))-ROUNDUP((IFERROR((LEFT(R34,FIND(":",R34)-1)*60)+RIGHT(R34,LEN(R34)-FIND(":",R34)),R34)*INDEX('Age Factors'!$C$2:$AJ$24,MATCH(R$2,'Age Factors'!$B$2:$B$24,0),MATCH($C34&amp;IF($D34&lt;30,30,FLOOR($D34/5,1)*5),'Age Factors'!$C$1:$AJ$1,0))),2))^INDEX('Scoring Coefficients'!$F$2:$F$33,MATCH($C34&amp;R$2,'Scoring Coefficients'!$A$2:$A$33,0)))),0),0)</f>
        <v>0</v>
      </c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5" x14ac:dyDescent="0.25">
      <c r="A35" s="22"/>
      <c r="B35" s="22"/>
      <c r="C35" s="23" t="s">
        <v>77</v>
      </c>
      <c r="D35" s="24"/>
      <c r="E35" s="25">
        <f t="shared" si="0"/>
        <v>0</v>
      </c>
      <c r="F35" s="26"/>
      <c r="G35" s="2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2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27">
        <f>IF(AND(J35&lt;&gt;0,J35&lt;&gt;"",$D35&lt;&gt;""),IFERROR(INT(INDEX('Scoring Coefficients'!$D$2:$D$33,MATCH($C35&amp;J$2,'Scoring Coefficients'!$A$2:$A$33,0))*((ROUNDDOWN((J35*INDEX('Age Factors'!$C$2:$AJ$24,MATCH(J$2,'Age Factors'!$B$2:$B$24,0),MATCH($C35&amp;IF($D35&lt;30,30,FLOOR($D35/5,1)*5),'Age Factors'!$C$1:$AJ$1,0))),2)-INDEX('Scoring Coefficients'!$E$2:$E$33,MATCH($C35&amp;J$2,'Scoring Coefficients'!$A$2:$A$33,0)))^INDEX('Scoring Coefficients'!$F$2:$F$33,MATCH($C35&amp;J$2,'Scoring Coefficients'!$A$2:$A$33,0)))),0),0)</f>
        <v>0</v>
      </c>
      <c r="L35" s="28"/>
      <c r="M35" s="27">
        <f>IF(AND(L35&lt;&gt;0,L35&lt;&gt;"",$D35&lt;&gt;""),IFERROR(INT(INDEX('Scoring Coefficients'!$D$2:$D$33,MATCH($C35&amp;L$2,'Scoring Coefficients'!$A$2:$A$33,0))*(((INT((L35*100)*INDEX('Age Factors'!$C$2:$AJ$24,MATCH(L$2,'Age Factors'!$B$2:$B$24,0),MATCH($C35&amp;IF($D35&lt;30,30,FLOOR($D35/5,1)*5),'Age Factors'!$C$1:$AJ$1,0))))-INDEX('Scoring Coefficients'!$E$2:$E$33,MATCH($C35&amp;L$2,'Scoring Coefficients'!$A$2:$A$33,0)))^INDEX('Scoring Coefficients'!$F$2:$F$33,MATCH($C35&amp;L$2,'Scoring Coefficients'!$A$2:$A$33,0)))),0),0)</f>
        <v>0</v>
      </c>
      <c r="N35" s="28"/>
      <c r="O35" s="27">
        <f>IF(AND(N35&lt;&gt;0,N35&lt;&gt;"",$D35&lt;&gt;""),IFERROR(INT(INDEX('Scoring Coefficients'!$D$2:$D$33,MATCH($C35&amp;N$2,'Scoring Coefficients'!$A$2:$A$33,0))*((INDEX('Scoring Coefficients'!$E$2:$E$33,MATCH($C35&amp;N$2,'Scoring Coefficients'!$A$2:$A$33,0))-ROUNDUP((IFERROR((LEFT(N35,FIND(":",N35)-1)*60)+RIGHT(N35,LEN(N35)-FIND(":",N35)),N35)*INDEX('Age Factors'!$C$2:$AJ$24,MATCH(N$2,'Age Factors'!$B$2:$B$24,0),MATCH($C35&amp;IF($D35&lt;30,30,FLOOR($D35/5,1)*5),'Age Factors'!$C$1:$AJ$1,0))),2))^INDEX('Scoring Coefficients'!$F$2:$F$33,MATCH($C35&amp;N$2,'Scoring Coefficients'!$A$2:$A$33,0)))),0),0)</f>
        <v>0</v>
      </c>
      <c r="P35" s="28"/>
      <c r="Q35" s="27">
        <f>IF(AND(P35&lt;&gt;0,P35&lt;&gt;"",$D35&lt;&gt;""),IFERROR(INT(INDEX('Scoring Coefficients'!$D$2:$D$33,MATCH($C35&amp;P$2,'Scoring Coefficients'!$A$2:$A$33,0))*(((INT((P35*100)*INDEX('Age Factors'!$C$2:$AJ$24,MATCH(P$2,'Age Factors'!$B$2:$B$24,0),MATCH($C35&amp;IF($D35&lt;30,30,FLOOR($D35/5,1)*5),'Age Factors'!$C$1:$AJ$1,0))))-INDEX('Scoring Coefficients'!$E$2:$E$33,MATCH($C35&amp;P$2,'Scoring Coefficients'!$A$2:$A$33,0)))^INDEX('Scoring Coefficients'!$F$2:$F$33,MATCH($C35&amp;P$2,'Scoring Coefficients'!$A$2:$A$33,0)))),0),0)</f>
        <v>0</v>
      </c>
      <c r="R35" s="29"/>
      <c r="S35" s="27">
        <f>IF(AND(R35&lt;&gt;0,R35&lt;&gt;"",$D35&lt;&gt;""),IFERROR(INT(INDEX('Scoring Coefficients'!$D$2:$D$33,MATCH($C35&amp;R$2,'Scoring Coefficients'!$A$2:$A$33,0))*((INDEX('Scoring Coefficients'!$E$2:$E$33,MATCH($C35&amp;R$2,'Scoring Coefficients'!$A$2:$A$33,0))-ROUNDUP((IFERROR((LEFT(R35,FIND(":",R35)-1)*60)+RIGHT(R35,LEN(R35)-FIND(":",R35)),R35)*INDEX('Age Factors'!$C$2:$AJ$24,MATCH(R$2,'Age Factors'!$B$2:$B$24,0),MATCH($C35&amp;IF($D35&lt;30,30,FLOOR($D35/5,1)*5),'Age Factors'!$C$1:$AJ$1,0))),2))^INDEX('Scoring Coefficients'!$F$2:$F$33,MATCH($C35&amp;R$2,'Scoring Coefficients'!$A$2:$A$33,0)))),0),0)</f>
        <v>0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5" x14ac:dyDescent="0.25">
      <c r="A36" s="22"/>
      <c r="B36" s="22"/>
      <c r="C36" s="23" t="s">
        <v>77</v>
      </c>
      <c r="D36" s="24"/>
      <c r="E36" s="25">
        <f t="shared" si="0"/>
        <v>0</v>
      </c>
      <c r="F36" s="26"/>
      <c r="G36" s="27">
        <f>IF(AND(F36&lt;&gt;0,F36&lt;&gt;"",$D36&lt;&gt;""),IFERROR(INT(INDEX('Scoring Coefficients'!$D$2:$D$33,MATCH($C36&amp;F$2,'Scoring Coefficients'!$A$2:$A$33,0))*((INDEX('Scoring Coefficients'!$E$2:$E$33,MATCH($C36&amp;F$2,'Scoring Coefficients'!$A$2:$A$33,0))-ROUNDUP((IFERROR((LEFT(F36,FIND(":",F36)-1)*60)+RIGHT(F36,LEN(F36)-FIND(":",F36)),F36)*INDEX('Age Factors'!$C$2:$AJ$24,MATCH(F$2,'Age Factors'!$B$2:$B$24,0),MATCH($C36&amp;IF($D36&lt;30,30,FLOOR($D36/5,1)*5),'Age Factors'!$C$1:$AJ$1,0))),2))^INDEX('Scoring Coefficients'!$F$2:$F$33,MATCH($C36&amp;F$2,'Scoring Coefficients'!$A$2:$A$33,0)))),0),0)</f>
        <v>0</v>
      </c>
      <c r="H36" s="28"/>
      <c r="I36" s="27">
        <f>IF(AND(H36&lt;&gt;0,H36&lt;&gt;"",$D36&lt;&gt;""),IFERROR(INT(INDEX('Scoring Coefficients'!$D$2:$D$33,MATCH($C36&amp;H$2,'Scoring Coefficients'!$A$2:$A$33,0))*(((INT((H36*100)*INDEX('Age Factors'!$C$2:$AJ$24,MATCH(H$2,'Age Factors'!$B$2:$B$24,0),MATCH($C36&amp;IF($D36&lt;30,30,FLOOR($D36/5,1)*5),'Age Factors'!$C$1:$AJ$1,0))))-INDEX('Scoring Coefficients'!$E$2:$E$33,MATCH($C36&amp;H$2,'Scoring Coefficients'!$A$2:$A$33,0)))^INDEX('Scoring Coefficients'!$F$2:$F$33,MATCH($C36&amp;H$2,'Scoring Coefficients'!$A$2:$A$33,0)))),0),0)</f>
        <v>0</v>
      </c>
      <c r="J36" s="28"/>
      <c r="K36" s="27">
        <f>IF(AND(J36&lt;&gt;0,J36&lt;&gt;"",$D36&lt;&gt;""),IFERROR(INT(INDEX('Scoring Coefficients'!$D$2:$D$33,MATCH($C36&amp;J$2,'Scoring Coefficients'!$A$2:$A$33,0))*((ROUNDDOWN((J36*INDEX('Age Factors'!$C$2:$AJ$24,MATCH(J$2,'Age Factors'!$B$2:$B$24,0),MATCH($C36&amp;IF($D36&lt;30,30,FLOOR($D36/5,1)*5),'Age Factors'!$C$1:$AJ$1,0))),2)-INDEX('Scoring Coefficients'!$E$2:$E$33,MATCH($C36&amp;J$2,'Scoring Coefficients'!$A$2:$A$33,0)))^INDEX('Scoring Coefficients'!$F$2:$F$33,MATCH($C36&amp;J$2,'Scoring Coefficients'!$A$2:$A$33,0)))),0),0)</f>
        <v>0</v>
      </c>
      <c r="L36" s="28"/>
      <c r="M36" s="27">
        <f>IF(AND(L36&lt;&gt;0,L36&lt;&gt;"",$D36&lt;&gt;""),IFERROR(INT(INDEX('Scoring Coefficients'!$D$2:$D$33,MATCH($C36&amp;L$2,'Scoring Coefficients'!$A$2:$A$33,0))*(((INT((L36*100)*INDEX('Age Factors'!$C$2:$AJ$24,MATCH(L$2,'Age Factors'!$B$2:$B$24,0),MATCH($C36&amp;IF($D36&lt;30,30,FLOOR($D36/5,1)*5),'Age Factors'!$C$1:$AJ$1,0))))-INDEX('Scoring Coefficients'!$E$2:$E$33,MATCH($C36&amp;L$2,'Scoring Coefficients'!$A$2:$A$33,0)))^INDEX('Scoring Coefficients'!$F$2:$F$33,MATCH($C36&amp;L$2,'Scoring Coefficients'!$A$2:$A$33,0)))),0),0)</f>
        <v>0</v>
      </c>
      <c r="N36" s="28"/>
      <c r="O36" s="27">
        <f>IF(AND(N36&lt;&gt;0,N36&lt;&gt;"",$D36&lt;&gt;""),IFERROR(INT(INDEX('Scoring Coefficients'!$D$2:$D$33,MATCH($C36&amp;N$2,'Scoring Coefficients'!$A$2:$A$33,0))*((INDEX('Scoring Coefficients'!$E$2:$E$33,MATCH($C36&amp;N$2,'Scoring Coefficients'!$A$2:$A$33,0))-ROUNDUP((IFERROR((LEFT(N36,FIND(":",N36)-1)*60)+RIGHT(N36,LEN(N36)-FIND(":",N36)),N36)*INDEX('Age Factors'!$C$2:$AJ$24,MATCH(N$2,'Age Factors'!$B$2:$B$24,0),MATCH($C36&amp;IF($D36&lt;30,30,FLOOR($D36/5,1)*5),'Age Factors'!$C$1:$AJ$1,0))),2))^INDEX('Scoring Coefficients'!$F$2:$F$33,MATCH($C36&amp;N$2,'Scoring Coefficients'!$A$2:$A$33,0)))),0),0)</f>
        <v>0</v>
      </c>
      <c r="P36" s="28"/>
      <c r="Q36" s="27">
        <f>IF(AND(P36&lt;&gt;0,P36&lt;&gt;"",$D36&lt;&gt;""),IFERROR(INT(INDEX('Scoring Coefficients'!$D$2:$D$33,MATCH($C36&amp;P$2,'Scoring Coefficients'!$A$2:$A$33,0))*(((INT((P36*100)*INDEX('Age Factors'!$C$2:$AJ$24,MATCH(P$2,'Age Factors'!$B$2:$B$24,0),MATCH($C36&amp;IF($D36&lt;30,30,FLOOR($D36/5,1)*5),'Age Factors'!$C$1:$AJ$1,0))))-INDEX('Scoring Coefficients'!$E$2:$E$33,MATCH($C36&amp;P$2,'Scoring Coefficients'!$A$2:$A$33,0)))^INDEX('Scoring Coefficients'!$F$2:$F$33,MATCH($C36&amp;P$2,'Scoring Coefficients'!$A$2:$A$33,0)))),0),0)</f>
        <v>0</v>
      </c>
      <c r="R36" s="29"/>
      <c r="S36" s="27">
        <f>IF(AND(R36&lt;&gt;0,R36&lt;&gt;"",$D36&lt;&gt;""),IFERROR(INT(INDEX('Scoring Coefficients'!$D$2:$D$33,MATCH($C36&amp;R$2,'Scoring Coefficients'!$A$2:$A$33,0))*((INDEX('Scoring Coefficients'!$E$2:$E$33,MATCH($C36&amp;R$2,'Scoring Coefficients'!$A$2:$A$33,0))-ROUNDUP((IFERROR((LEFT(R36,FIND(":",R36)-1)*60)+RIGHT(R36,LEN(R36)-FIND(":",R36)),R36)*INDEX('Age Factors'!$C$2:$AJ$24,MATCH(R$2,'Age Factors'!$B$2:$B$24,0),MATCH($C36&amp;IF($D36&lt;30,30,FLOOR($D36/5,1)*5),'Age Factors'!$C$1:$AJ$1,0))),2))^INDEX('Scoring Coefficients'!$F$2:$F$33,MATCH($C36&amp;R$2,'Scoring Coefficients'!$A$2:$A$33,0)))),0),0)</f>
        <v>0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5" x14ac:dyDescent="0.25">
      <c r="A37" s="22"/>
      <c r="B37" s="22"/>
      <c r="C37" s="23" t="s">
        <v>77</v>
      </c>
      <c r="D37" s="24"/>
      <c r="E37" s="25">
        <f t="shared" si="0"/>
        <v>0</v>
      </c>
      <c r="F37" s="26"/>
      <c r="G37" s="2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2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27">
        <f>IF(AND(J37&lt;&gt;0,J37&lt;&gt;"",$D37&lt;&gt;""),IFERROR(INT(INDEX('Scoring Coefficients'!$D$2:$D$33,MATCH($C37&amp;J$2,'Scoring Coefficients'!$A$2:$A$33,0))*((ROUNDDOWN((J37*INDEX('Age Factors'!$C$2:$AJ$24,MATCH(J$2,'Age Factors'!$B$2:$B$24,0),MATCH($C37&amp;IF($D37&lt;30,30,FLOOR($D37/5,1)*5),'Age Factors'!$C$1:$AJ$1,0))),2)-INDEX('Scoring Coefficients'!$E$2:$E$33,MATCH($C37&amp;J$2,'Scoring Coefficients'!$A$2:$A$33,0)))^INDEX('Scoring Coefficients'!$F$2:$F$33,MATCH($C37&amp;J$2,'Scoring Coefficients'!$A$2:$A$33,0)))),0),0)</f>
        <v>0</v>
      </c>
      <c r="L37" s="28"/>
      <c r="M37" s="27">
        <f>IF(AND(L37&lt;&gt;0,L37&lt;&gt;"",$D37&lt;&gt;""),IFERROR(INT(INDEX('Scoring Coefficients'!$D$2:$D$33,MATCH($C37&amp;L$2,'Scoring Coefficients'!$A$2:$A$33,0))*(((INT((L37*100)*INDEX('Age Factors'!$C$2:$AJ$24,MATCH(L$2,'Age Factors'!$B$2:$B$24,0),MATCH($C37&amp;IF($D37&lt;30,30,FLOOR($D37/5,1)*5),'Age Factors'!$C$1:$AJ$1,0))))-INDEX('Scoring Coefficients'!$E$2:$E$33,MATCH($C37&amp;L$2,'Scoring Coefficients'!$A$2:$A$33,0)))^INDEX('Scoring Coefficients'!$F$2:$F$33,MATCH($C37&amp;L$2,'Scoring Coefficients'!$A$2:$A$33,0)))),0),0)</f>
        <v>0</v>
      </c>
      <c r="N37" s="28"/>
      <c r="O37" s="27">
        <f>IF(AND(N37&lt;&gt;0,N37&lt;&gt;"",$D37&lt;&gt;""),IFERROR(INT(INDEX('Scoring Coefficients'!$D$2:$D$33,MATCH($C37&amp;N$2,'Scoring Coefficients'!$A$2:$A$33,0))*((INDEX('Scoring Coefficients'!$E$2:$E$33,MATCH($C37&amp;N$2,'Scoring Coefficients'!$A$2:$A$33,0))-ROUNDUP((IFERROR((LEFT(N37,FIND(":",N37)-1)*60)+RIGHT(N37,LEN(N37)-FIND(":",N37)),N37)*INDEX('Age Factors'!$C$2:$AJ$24,MATCH(N$2,'Age Factors'!$B$2:$B$24,0),MATCH($C37&amp;IF($D37&lt;30,30,FLOOR($D37/5,1)*5),'Age Factors'!$C$1:$AJ$1,0))),2))^INDEX('Scoring Coefficients'!$F$2:$F$33,MATCH($C37&amp;N$2,'Scoring Coefficients'!$A$2:$A$33,0)))),0),0)</f>
        <v>0</v>
      </c>
      <c r="P37" s="28"/>
      <c r="Q37" s="27">
        <f>IF(AND(P37&lt;&gt;0,P37&lt;&gt;"",$D37&lt;&gt;""),IFERROR(INT(INDEX('Scoring Coefficients'!$D$2:$D$33,MATCH($C37&amp;P$2,'Scoring Coefficients'!$A$2:$A$33,0))*(((INT((P37*100)*INDEX('Age Factors'!$C$2:$AJ$24,MATCH(P$2,'Age Factors'!$B$2:$B$24,0),MATCH($C37&amp;IF($D37&lt;30,30,FLOOR($D37/5,1)*5),'Age Factors'!$C$1:$AJ$1,0))))-INDEX('Scoring Coefficients'!$E$2:$E$33,MATCH($C37&amp;P$2,'Scoring Coefficients'!$A$2:$A$33,0)))^INDEX('Scoring Coefficients'!$F$2:$F$33,MATCH($C37&amp;P$2,'Scoring Coefficients'!$A$2:$A$33,0)))),0),0)</f>
        <v>0</v>
      </c>
      <c r="R37" s="29"/>
      <c r="S37" s="27">
        <f>IF(AND(R37&lt;&gt;0,R37&lt;&gt;"",$D37&lt;&gt;""),IFERROR(INT(INDEX('Scoring Coefficients'!$D$2:$D$33,MATCH($C37&amp;R$2,'Scoring Coefficients'!$A$2:$A$33,0))*((INDEX('Scoring Coefficients'!$E$2:$E$33,MATCH($C37&amp;R$2,'Scoring Coefficients'!$A$2:$A$33,0))-ROUNDUP((IFERROR((LEFT(R37,FIND(":",R37)-1)*60)+RIGHT(R37,LEN(R37)-FIND(":",R37)),R37)*INDEX('Age Factors'!$C$2:$AJ$24,MATCH(R$2,'Age Factors'!$B$2:$B$24,0),MATCH($C37&amp;IF($D37&lt;30,30,FLOOR($D37/5,1)*5),'Age Factors'!$C$1:$AJ$1,0))),2))^INDEX('Scoring Coefficients'!$F$2:$F$33,MATCH($C37&amp;R$2,'Scoring Coefficients'!$A$2:$A$33,0)))),0),0)</f>
        <v>0</v>
      </c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5" x14ac:dyDescent="0.25">
      <c r="A38" s="22"/>
      <c r="B38" s="22"/>
      <c r="C38" s="23" t="s">
        <v>77</v>
      </c>
      <c r="D38" s="24"/>
      <c r="E38" s="25">
        <f t="shared" si="0"/>
        <v>0</v>
      </c>
      <c r="F38" s="26"/>
      <c r="G38" s="27">
        <f>IF(AND(F38&lt;&gt;0,F38&lt;&gt;"",$D38&lt;&gt;""),IFERROR(INT(INDEX('Scoring Coefficients'!$D$2:$D$33,MATCH($C38&amp;F$2,'Scoring Coefficients'!$A$2:$A$33,0))*((INDEX('Scoring Coefficients'!$E$2:$E$33,MATCH($C38&amp;F$2,'Scoring Coefficients'!$A$2:$A$33,0))-ROUNDUP((IFERROR((LEFT(F38,FIND(":",F38)-1)*60)+RIGHT(F38,LEN(F38)-FIND(":",F38)),F38)*INDEX('Age Factors'!$C$2:$AJ$24,MATCH(F$2,'Age Factors'!$B$2:$B$24,0),MATCH($C38&amp;IF($D38&lt;30,30,FLOOR($D38/5,1)*5),'Age Factors'!$C$1:$AJ$1,0))),2))^INDEX('Scoring Coefficients'!$F$2:$F$33,MATCH($C38&amp;F$2,'Scoring Coefficients'!$A$2:$A$33,0)))),0),0)</f>
        <v>0</v>
      </c>
      <c r="H38" s="28"/>
      <c r="I38" s="27">
        <f>IF(AND(H38&lt;&gt;0,H38&lt;&gt;"",$D38&lt;&gt;""),IFERROR(INT(INDEX('Scoring Coefficients'!$D$2:$D$33,MATCH($C38&amp;H$2,'Scoring Coefficients'!$A$2:$A$33,0))*(((INT((H38*100)*INDEX('Age Factors'!$C$2:$AJ$24,MATCH(H$2,'Age Factors'!$B$2:$B$24,0),MATCH($C38&amp;IF($D38&lt;30,30,FLOOR($D38/5,1)*5),'Age Factors'!$C$1:$AJ$1,0))))-INDEX('Scoring Coefficients'!$E$2:$E$33,MATCH($C38&amp;H$2,'Scoring Coefficients'!$A$2:$A$33,0)))^INDEX('Scoring Coefficients'!$F$2:$F$33,MATCH($C38&amp;H$2,'Scoring Coefficients'!$A$2:$A$33,0)))),0),0)</f>
        <v>0</v>
      </c>
      <c r="J38" s="28"/>
      <c r="K38" s="27">
        <f>IF(AND(J38&lt;&gt;0,J38&lt;&gt;"",$D38&lt;&gt;""),IFERROR(INT(INDEX('Scoring Coefficients'!$D$2:$D$33,MATCH($C38&amp;J$2,'Scoring Coefficients'!$A$2:$A$33,0))*((ROUNDDOWN((J38*INDEX('Age Factors'!$C$2:$AJ$24,MATCH(J$2,'Age Factors'!$B$2:$B$24,0),MATCH($C38&amp;IF($D38&lt;30,30,FLOOR($D38/5,1)*5),'Age Factors'!$C$1:$AJ$1,0))),2)-INDEX('Scoring Coefficients'!$E$2:$E$33,MATCH($C38&amp;J$2,'Scoring Coefficients'!$A$2:$A$33,0)))^INDEX('Scoring Coefficients'!$F$2:$F$33,MATCH($C38&amp;J$2,'Scoring Coefficients'!$A$2:$A$33,0)))),0),0)</f>
        <v>0</v>
      </c>
      <c r="L38" s="28"/>
      <c r="M38" s="27">
        <f>IF(AND(L38&lt;&gt;0,L38&lt;&gt;"",$D38&lt;&gt;""),IFERROR(INT(INDEX('Scoring Coefficients'!$D$2:$D$33,MATCH($C38&amp;L$2,'Scoring Coefficients'!$A$2:$A$33,0))*(((INT((L38*100)*INDEX('Age Factors'!$C$2:$AJ$24,MATCH(L$2,'Age Factors'!$B$2:$B$24,0),MATCH($C38&amp;IF($D38&lt;30,30,FLOOR($D38/5,1)*5),'Age Factors'!$C$1:$AJ$1,0))))-INDEX('Scoring Coefficients'!$E$2:$E$33,MATCH($C38&amp;L$2,'Scoring Coefficients'!$A$2:$A$33,0)))^INDEX('Scoring Coefficients'!$F$2:$F$33,MATCH($C38&amp;L$2,'Scoring Coefficients'!$A$2:$A$33,0)))),0),0)</f>
        <v>0</v>
      </c>
      <c r="N38" s="28"/>
      <c r="O38" s="27">
        <f>IF(AND(N38&lt;&gt;0,N38&lt;&gt;"",$D38&lt;&gt;""),IFERROR(INT(INDEX('Scoring Coefficients'!$D$2:$D$33,MATCH($C38&amp;N$2,'Scoring Coefficients'!$A$2:$A$33,0))*((INDEX('Scoring Coefficients'!$E$2:$E$33,MATCH($C38&amp;N$2,'Scoring Coefficients'!$A$2:$A$33,0))-ROUNDUP((IFERROR((LEFT(N38,FIND(":",N38)-1)*60)+RIGHT(N38,LEN(N38)-FIND(":",N38)),N38)*INDEX('Age Factors'!$C$2:$AJ$24,MATCH(N$2,'Age Factors'!$B$2:$B$24,0),MATCH($C38&amp;IF($D38&lt;30,30,FLOOR($D38/5,1)*5),'Age Factors'!$C$1:$AJ$1,0))),2))^INDEX('Scoring Coefficients'!$F$2:$F$33,MATCH($C38&amp;N$2,'Scoring Coefficients'!$A$2:$A$33,0)))),0),0)</f>
        <v>0</v>
      </c>
      <c r="P38" s="28"/>
      <c r="Q38" s="27">
        <f>IF(AND(P38&lt;&gt;0,P38&lt;&gt;"",$D38&lt;&gt;""),IFERROR(INT(INDEX('Scoring Coefficients'!$D$2:$D$33,MATCH($C38&amp;P$2,'Scoring Coefficients'!$A$2:$A$33,0))*(((INT((P38*100)*INDEX('Age Factors'!$C$2:$AJ$24,MATCH(P$2,'Age Factors'!$B$2:$B$24,0),MATCH($C38&amp;IF($D38&lt;30,30,FLOOR($D38/5,1)*5),'Age Factors'!$C$1:$AJ$1,0))))-INDEX('Scoring Coefficients'!$E$2:$E$33,MATCH($C38&amp;P$2,'Scoring Coefficients'!$A$2:$A$33,0)))^INDEX('Scoring Coefficients'!$F$2:$F$33,MATCH($C38&amp;P$2,'Scoring Coefficients'!$A$2:$A$33,0)))),0),0)</f>
        <v>0</v>
      </c>
      <c r="R38" s="29"/>
      <c r="S38" s="27">
        <f>IF(AND(R38&lt;&gt;0,R38&lt;&gt;"",$D38&lt;&gt;""),IFERROR(INT(INDEX('Scoring Coefficients'!$D$2:$D$33,MATCH($C38&amp;R$2,'Scoring Coefficients'!$A$2:$A$33,0))*((INDEX('Scoring Coefficients'!$E$2:$E$33,MATCH($C38&amp;R$2,'Scoring Coefficients'!$A$2:$A$33,0))-ROUNDUP((IFERROR((LEFT(R38,FIND(":",R38)-1)*60)+RIGHT(R38,LEN(R38)-FIND(":",R38)),R38)*INDEX('Age Factors'!$C$2:$AJ$24,MATCH(R$2,'Age Factors'!$B$2:$B$24,0),MATCH($C38&amp;IF($D38&lt;30,30,FLOOR($D38/5,1)*5),'Age Factors'!$C$1:$AJ$1,0))),2))^INDEX('Scoring Coefficients'!$F$2:$F$33,MATCH($C38&amp;R$2,'Scoring Coefficients'!$A$2:$A$33,0)))),0),0)</f>
        <v>0</v>
      </c>
      <c r="T38" s="24"/>
      <c r="U38" s="24"/>
      <c r="V38" s="24"/>
      <c r="W38" s="24"/>
      <c r="X38" s="24"/>
      <c r="Y38" s="24"/>
      <c r="Z38" s="24"/>
      <c r="AA38" s="24"/>
      <c r="AB38" s="24"/>
      <c r="AC38" s="24"/>
    </row>
  </sheetData>
  <sheetProtection algorithmName="SHA-512" hashValue="akMeJe3a1X54P0nKoQJQwcBECDi/eTitbT4gBZitojWQxNhcRnpIbIxcWjvBACUdUAeFbJp0kilT+r+yAdNIiw==" saltValue="XK02lIcaOIhSAle21nFEGg==" spinCount="100000" sheet="1" objects="1" scenarios="1"/>
  <mergeCells count="1">
    <mergeCell ref="A1:S1"/>
  </mergeCells>
  <printOptions horizontalCentered="1" gridLines="1" gridLinesSet="0"/>
  <pageMargins left="0.25" right="0.25" top="0.5" bottom="0.5" header="0.5" footer="0.25"/>
  <pageSetup scale="70" orientation="landscape" horizontalDpi="300" verticalDpi="300" r:id="rId1"/>
  <headerFooter alignWithMargins="0">
    <oddFooter>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CCB8-3E37-4736-A818-ED453453524C}">
  <sheetPr codeName="Sheet20"/>
  <dimension ref="A1:AC312"/>
  <sheetViews>
    <sheetView zoomScaleNormal="100" workbookViewId="0">
      <pane ySplit="2" topLeftCell="A3" activePane="bottomLeft" state="frozen"/>
      <selection activeCell="A3" sqref="A3"/>
      <selection pane="bottomLeft" activeCell="A3" sqref="A3:A4"/>
    </sheetView>
  </sheetViews>
  <sheetFormatPr defaultColWidth="0" defaultRowHeight="12.75" customHeight="1" zeroHeight="1" x14ac:dyDescent="0.2"/>
  <cols>
    <col min="1" max="2" width="20.7109375" style="4" customWidth="1"/>
    <col min="3" max="3" width="10.28515625" style="4" customWidth="1"/>
    <col min="4" max="4" width="7.7109375" style="4" customWidth="1"/>
    <col min="5" max="5" width="9.7109375" style="7" customWidth="1"/>
    <col min="6" max="6" width="8.42578125" style="6" customWidth="1"/>
    <col min="7" max="7" width="8.42578125" style="3" customWidth="1"/>
    <col min="8" max="8" width="8.42578125" style="6" customWidth="1"/>
    <col min="9" max="13" width="8.42578125" style="3" customWidth="1"/>
    <col min="14" max="14" width="8.42578125" style="6" customWidth="1"/>
    <col min="15" max="15" width="8.42578125" style="3" customWidth="1"/>
    <col min="16" max="16" width="8.42578125" style="6" customWidth="1"/>
    <col min="17" max="17" width="8.42578125" style="3" customWidth="1"/>
    <col min="18" max="18" width="8.42578125" style="14" customWidth="1"/>
    <col min="19" max="19" width="8.42578125" style="3" customWidth="1"/>
    <col min="20" max="25" width="8.85546875" style="3" hidden="1" customWidth="1"/>
    <col min="26" max="29" width="0" style="3" hidden="1" customWidth="1"/>
    <col min="30" max="16384" width="8.85546875" style="3" hidden="1"/>
  </cols>
  <sheetData>
    <row r="1" spans="1:29" ht="60" customHeight="1" x14ac:dyDescent="0.2">
      <c r="A1" s="36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9" s="5" customFormat="1" ht="35.1" customHeight="1" x14ac:dyDescent="0.2">
      <c r="A2" s="9" t="s">
        <v>53</v>
      </c>
      <c r="B2" s="9" t="s">
        <v>54</v>
      </c>
      <c r="C2" s="9" t="s">
        <v>6</v>
      </c>
      <c r="D2" s="9" t="s">
        <v>0</v>
      </c>
      <c r="E2" s="9" t="s">
        <v>4</v>
      </c>
      <c r="F2" s="9" t="s">
        <v>12</v>
      </c>
      <c r="G2" s="9"/>
      <c r="H2" s="9" t="s">
        <v>3</v>
      </c>
      <c r="I2" s="9"/>
      <c r="J2" s="9" t="s">
        <v>2</v>
      </c>
      <c r="K2" s="9"/>
      <c r="L2" s="9" t="s">
        <v>17</v>
      </c>
      <c r="M2" s="9"/>
      <c r="N2" s="9" t="s">
        <v>1</v>
      </c>
      <c r="O2" s="9"/>
      <c r="P2" s="9" t="s">
        <v>5</v>
      </c>
      <c r="Q2" s="9"/>
      <c r="R2" s="9" t="s">
        <v>23</v>
      </c>
      <c r="S2" s="9"/>
    </row>
    <row r="3" spans="1:29" ht="15" x14ac:dyDescent="0.25">
      <c r="A3" s="39"/>
      <c r="B3" s="39"/>
      <c r="C3" s="41" t="s">
        <v>76</v>
      </c>
      <c r="D3" s="43"/>
      <c r="E3" s="45">
        <f>IF(OR(H3="DNS",J3="DNS",L3="DNS",N3="DNS",P3="DNS",R3="DNS"),"DNF",SUM(G3,I3,K3,M3,O3,Q3,S3))</f>
        <v>0</v>
      </c>
      <c r="F3" s="26"/>
      <c r="G3" s="37">
        <f>IF(AND(F3&lt;&gt;0,F3&lt;&gt;"",$D3&lt;&gt;""),IFERROR(INT(INDEX('Scoring Coefficients'!$D$2:$D$33,MATCH($C3&amp;F$2,'Scoring Coefficients'!$A$2:$A$33,0))*((INDEX('Scoring Coefficients'!$E$2:$E$33,MATCH($C3&amp;F$2,'Scoring Coefficients'!$A$2:$A$33,0))-ROUNDUP((IFERROR((LEFT(F3,FIND(":",F3)-1)*60)+RIGHT(F3,LEN(F3)-FIND(":",F3)),F3)*INDEX('Age Factors'!$C$2:$AJ$24,MATCH(F$2,'Age Factors'!$B$2:$B$24,0),MATCH($C3&amp;IF($D3&lt;30,30,FLOOR($D3/5,1)*5),'Age Factors'!$C$1:$AJ$1,0))),2))^INDEX('Scoring Coefficients'!$F$2:$F$33,MATCH($C3&amp;F$2,'Scoring Coefficients'!$A$2:$A$33,0)))),0),0)</f>
        <v>0</v>
      </c>
      <c r="H3" s="28"/>
      <c r="I3" s="37">
        <f>IF(AND(H3&lt;&gt;0,H3&lt;&gt;"",$D3&lt;&gt;""),IFERROR(INT(INDEX('Scoring Coefficients'!$D$2:$D$33,MATCH($C3&amp;H$2,'Scoring Coefficients'!$A$2:$A$33,0))*(((INT((H3*100)*INDEX('Age Factors'!$C$2:$AJ$24,MATCH(H$2,'Age Factors'!$B$2:$B$24,0),MATCH($C3&amp;IF($D3&lt;30,30,FLOOR($D3/5,1)*5),'Age Factors'!$C$1:$AJ$1,0))))-INDEX('Scoring Coefficients'!$E$2:$E$33,MATCH($C3&amp;H$2,'Scoring Coefficients'!$A$2:$A$33,0)))^INDEX('Scoring Coefficients'!$F$2:$F$33,MATCH($C3&amp;H$2,'Scoring Coefficients'!$A$2:$A$33,0)))),0),0)</f>
        <v>0</v>
      </c>
      <c r="J3" s="28"/>
      <c r="K3" s="37">
        <f>IF(AND(J3&lt;&gt;0,J3&lt;&gt;"",$D3&lt;&gt;""),IFERROR(INT(INDEX('Scoring Coefficients'!$D$2:$D$33,MATCH($C3&amp;J$2,'Scoring Coefficients'!$A$2:$A$33,0))*((ROUNDDOWN((J3*INDEX('Age Factors'!$C$2:$AJ$24,MATCH(J$2,'Age Factors'!$B$2:$B$24,0),MATCH($C3&amp;IF($D3&lt;30,30,FLOOR($D3/5,1)*5),'Age Factors'!$C$1:$AJ$1,0))),2)-INDEX('Scoring Coefficients'!$E$2:$E$33,MATCH($C3&amp;J$2,'Scoring Coefficients'!$A$2:$A$33,0)))^INDEX('Scoring Coefficients'!$F$2:$F$33,MATCH($C3&amp;J$2,'Scoring Coefficients'!$A$2:$A$33,0)))),0),0)</f>
        <v>0</v>
      </c>
      <c r="L3" s="28"/>
      <c r="M3" s="37">
        <f>IF(AND(L3&lt;&gt;0,L3&lt;&gt;"",$D3&lt;&gt;""),IFERROR(INT(INDEX('Scoring Coefficients'!$D$2:$D$33,MATCH($C3&amp;L$2,'Scoring Coefficients'!$A$2:$A$33,0))*((INDEX('Scoring Coefficients'!$E$2:$E$33,MATCH($C3&amp;L$2,'Scoring Coefficients'!$A$2:$A$33,0))-ROUNDUP((IFERROR((LEFT(L3,FIND(":",L3)-1)*60)+RIGHT(L3,LEN(L3)-FIND(":",L3)),L3)*INDEX('Age Factors'!$C$2:$AJ$24,MATCH(L$2,'Age Factors'!$B$2:$B$24,0),MATCH($C3&amp;IF($D3&lt;30,30,FLOOR($D3/5,1)*5),'Age Factors'!$C$1:$AJ$1,0))),2))^INDEX('Scoring Coefficients'!$F$2:$F$33,MATCH($C3&amp;L$2,'Scoring Coefficients'!$A$2:$A$33,0)))),0),0)</f>
        <v>0</v>
      </c>
      <c r="N3" s="28"/>
      <c r="O3" s="37">
        <f>IF(AND(N3&lt;&gt;0,N3&lt;&gt;"",$D3&lt;&gt;""),IFERROR(INT(INDEX('Scoring Coefficients'!$D$2:$D$33,MATCH($C3&amp;N$2,'Scoring Coefficients'!$A$2:$A$33,0))*(((INT((N3*100)*INDEX('Age Factors'!$C$2:$AJ$24,MATCH(N$2,'Age Factors'!$B$2:$B$24,0),MATCH($C3&amp;IF($D3&lt;30,30,FLOOR($D3/5,1)*5),'Age Factors'!$C$1:$AJ$1,0))))-INDEX('Scoring Coefficients'!$E$2:$E$33,MATCH($C3&amp;N$2,'Scoring Coefficients'!$A$2:$A$33,0)))^INDEX('Scoring Coefficients'!$F$2:$F$33,MATCH($C3&amp;N$2,'Scoring Coefficients'!$A$2:$A$33,0)))),0),0)</f>
        <v>0</v>
      </c>
      <c r="P3" s="28"/>
      <c r="Q3" s="37">
        <f>IF(AND(P3&lt;&gt;0,P3&lt;&gt;"",$D3&lt;&gt;""),IFERROR(INT(INDEX('Scoring Coefficients'!$D$2:$D$33,MATCH($C3&amp;P$2,'Scoring Coefficients'!$A$2:$A$33,0))*((ROUNDDOWN((P3*INDEX('Age Factors'!$C$2:$AJ$24,MATCH(P$2,'Age Factors'!$B$2:$B$24,0),MATCH($C3&amp;IF($D3&lt;30,30,FLOOR($D3/5,1)*5),'Age Factors'!$C$1:$AJ$1,0))),2)-INDEX('Scoring Coefficients'!$E$2:$E$33,MATCH($C3&amp;P$2,'Scoring Coefficients'!$A$2:$A$33,0)))^INDEX('Scoring Coefficients'!$F$2:$F$33,MATCH($C3&amp;P$2,'Scoring Coefficients'!$A$2:$A$33,0)))),0),0)</f>
        <v>0</v>
      </c>
      <c r="R3" s="29"/>
      <c r="S3" s="37">
        <f>IF(AND(R3&lt;&gt;0,R3&lt;&gt;"",$D3&lt;&gt;""),IFERROR(INT(INDEX('Scoring Coefficients'!$D$2:$D$33,MATCH($C3&amp;R$2,'Scoring Coefficients'!$A$2:$A$33,0))*((INDEX('Scoring Coefficients'!$E$2:$E$33,MATCH($C3&amp;R$2,'Scoring Coefficients'!$A$2:$A$33,0))-ROUNDUP((IFERROR((LEFT(R3,FIND(":",R3)-1)*60)+RIGHT(R3,LEN(R3)-FIND(":",R3)),R3)*INDEX('Age Factors'!$C$2:$AJ$24,MATCH(R$2,'Age Factors'!$B$2:$B$24,0),MATCH($C3&amp;IF($D3&lt;30,30,FLOOR($D3/5,1)*5),'Age Factors'!$C$1:$AJ$1,0))),2))^INDEX('Scoring Coefficients'!$F$2:$F$33,MATCH($C3&amp;R$2,'Scoring Coefficients'!$A$2:$A$33,0)))),0),0)</f>
        <v>0</v>
      </c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5" x14ac:dyDescent="0.25">
      <c r="A4" s="40"/>
      <c r="B4" s="40"/>
      <c r="C4" s="42"/>
      <c r="D4" s="44"/>
      <c r="E4" s="46"/>
      <c r="F4" s="29" t="s">
        <v>100</v>
      </c>
      <c r="G4" s="38"/>
      <c r="H4" s="34"/>
      <c r="I4" s="38"/>
      <c r="J4" s="34"/>
      <c r="K4" s="38"/>
      <c r="L4" s="31" t="s">
        <v>100</v>
      </c>
      <c r="M4" s="38"/>
      <c r="N4" s="31" t="s">
        <v>100</v>
      </c>
      <c r="O4" s="38"/>
      <c r="P4" s="34"/>
      <c r="Q4" s="38"/>
      <c r="R4" s="32"/>
      <c r="S4" s="38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ht="15" x14ac:dyDescent="0.25">
      <c r="A5" s="39"/>
      <c r="B5" s="39"/>
      <c r="C5" s="41" t="s">
        <v>76</v>
      </c>
      <c r="D5" s="43"/>
      <c r="E5" s="45">
        <f>IF(OR(H5="DNS",J5="DNS",L5="DNS",N5="DNS",P5="DNS",R5="DNS"),"DNF",SUM(G5,I5,K5,M5,O5,Q5,S5))</f>
        <v>0</v>
      </c>
      <c r="F5" s="26"/>
      <c r="G5" s="37">
        <f>IF(AND(F5&lt;&gt;0,F5&lt;&gt;"",$D5&lt;&gt;""),IFERROR(INT(INDEX('Scoring Coefficients'!$D$2:$D$33,MATCH($C5&amp;F$2,'Scoring Coefficients'!$A$2:$A$33,0))*((INDEX('Scoring Coefficients'!$E$2:$E$33,MATCH($C5&amp;F$2,'Scoring Coefficients'!$A$2:$A$33,0))-ROUNDUP((IFERROR((LEFT(F5,FIND(":",F5)-1)*60)+RIGHT(F5,LEN(F5)-FIND(":",F5)),F5)*INDEX('Age Factors'!$C$2:$AJ$24,MATCH(F$2,'Age Factors'!$B$2:$B$24,0),MATCH($C5&amp;IF($D5&lt;30,30,FLOOR($D5/5,1)*5),'Age Factors'!$C$1:$AJ$1,0))),2))^INDEX('Scoring Coefficients'!$F$2:$F$33,MATCH($C5&amp;F$2,'Scoring Coefficients'!$A$2:$A$33,0)))),0),0)</f>
        <v>0</v>
      </c>
      <c r="H5" s="28"/>
      <c r="I5" s="37">
        <f>IF(AND(H5&lt;&gt;0,H5&lt;&gt;"",$D5&lt;&gt;""),IFERROR(INT(INDEX('Scoring Coefficients'!$D$2:$D$33,MATCH($C5&amp;H$2,'Scoring Coefficients'!$A$2:$A$33,0))*(((INT((H5*100)*INDEX('Age Factors'!$C$2:$AJ$24,MATCH(H$2,'Age Factors'!$B$2:$B$24,0),MATCH($C5&amp;IF($D5&lt;30,30,FLOOR($D5/5,1)*5),'Age Factors'!$C$1:$AJ$1,0))))-INDEX('Scoring Coefficients'!$E$2:$E$33,MATCH($C5&amp;H$2,'Scoring Coefficients'!$A$2:$A$33,0)))^INDEX('Scoring Coefficients'!$F$2:$F$33,MATCH($C5&amp;H$2,'Scoring Coefficients'!$A$2:$A$33,0)))),0),0)</f>
        <v>0</v>
      </c>
      <c r="J5" s="28"/>
      <c r="K5" s="37">
        <f>IF(AND(J5&lt;&gt;0,J5&lt;&gt;"",$D5&lt;&gt;""),IFERROR(INT(INDEX('Scoring Coefficients'!$D$2:$D$33,MATCH($C5&amp;J$2,'Scoring Coefficients'!$A$2:$A$33,0))*((ROUNDDOWN((J5*INDEX('Age Factors'!$C$2:$AJ$24,MATCH(J$2,'Age Factors'!$B$2:$B$24,0),MATCH($C5&amp;IF($D5&lt;30,30,FLOOR($D5/5,1)*5),'Age Factors'!$C$1:$AJ$1,0))),2)-INDEX('Scoring Coefficients'!$E$2:$E$33,MATCH($C5&amp;J$2,'Scoring Coefficients'!$A$2:$A$33,0)))^INDEX('Scoring Coefficients'!$F$2:$F$33,MATCH($C5&amp;J$2,'Scoring Coefficients'!$A$2:$A$33,0)))),0),0)</f>
        <v>0</v>
      </c>
      <c r="L5" s="28"/>
      <c r="M5" s="37">
        <f>IF(AND(L5&lt;&gt;0,L5&lt;&gt;"",$D5&lt;&gt;""),IFERROR(INT(INDEX('Scoring Coefficients'!$D$2:$D$33,MATCH($C5&amp;L$2,'Scoring Coefficients'!$A$2:$A$33,0))*((INDEX('Scoring Coefficients'!$E$2:$E$33,MATCH($C5&amp;L$2,'Scoring Coefficients'!$A$2:$A$33,0))-ROUNDUP((IFERROR((LEFT(L5,FIND(":",L5)-1)*60)+RIGHT(L5,LEN(L5)-FIND(":",L5)),L5)*INDEX('Age Factors'!$C$2:$AJ$24,MATCH(L$2,'Age Factors'!$B$2:$B$24,0),MATCH($C5&amp;IF($D5&lt;30,30,FLOOR($D5/5,1)*5),'Age Factors'!$C$1:$AJ$1,0))),2))^INDEX('Scoring Coefficients'!$F$2:$F$33,MATCH($C5&amp;L$2,'Scoring Coefficients'!$A$2:$A$33,0)))),0),0)</f>
        <v>0</v>
      </c>
      <c r="N5" s="28"/>
      <c r="O5" s="37">
        <f>IF(AND(N5&lt;&gt;0,N5&lt;&gt;"",$D5&lt;&gt;""),IFERROR(INT(INDEX('Scoring Coefficients'!$D$2:$D$33,MATCH($C5&amp;N$2,'Scoring Coefficients'!$A$2:$A$33,0))*(((INT((N5*100)*INDEX('Age Factors'!$C$2:$AJ$24,MATCH(N$2,'Age Factors'!$B$2:$B$24,0),MATCH($C5&amp;IF($D5&lt;30,30,FLOOR($D5/5,1)*5),'Age Factors'!$C$1:$AJ$1,0))))-INDEX('Scoring Coefficients'!$E$2:$E$33,MATCH($C5&amp;N$2,'Scoring Coefficients'!$A$2:$A$33,0)))^INDEX('Scoring Coefficients'!$F$2:$F$33,MATCH($C5&amp;N$2,'Scoring Coefficients'!$A$2:$A$33,0)))),0),0)</f>
        <v>0</v>
      </c>
      <c r="P5" s="28"/>
      <c r="Q5" s="37">
        <f>IF(AND(P5&lt;&gt;0,P5&lt;&gt;"",$D5&lt;&gt;""),IFERROR(INT(INDEX('Scoring Coefficients'!$D$2:$D$33,MATCH($C5&amp;P$2,'Scoring Coefficients'!$A$2:$A$33,0))*((ROUNDDOWN((P5*INDEX('Age Factors'!$C$2:$AJ$24,MATCH(P$2,'Age Factors'!$B$2:$B$24,0),MATCH($C5&amp;IF($D5&lt;30,30,FLOOR($D5/5,1)*5),'Age Factors'!$C$1:$AJ$1,0))),2)-INDEX('Scoring Coefficients'!$E$2:$E$33,MATCH($C5&amp;P$2,'Scoring Coefficients'!$A$2:$A$33,0)))^INDEX('Scoring Coefficients'!$F$2:$F$33,MATCH($C5&amp;P$2,'Scoring Coefficients'!$A$2:$A$33,0)))),0),0)</f>
        <v>0</v>
      </c>
      <c r="R5" s="29"/>
      <c r="S5" s="37">
        <f>IF(AND(R5&lt;&gt;0,R5&lt;&gt;"",$D5&lt;&gt;""),IFERROR(INT(INDEX('Scoring Coefficients'!$D$2:$D$33,MATCH($C5&amp;R$2,'Scoring Coefficients'!$A$2:$A$33,0))*((INDEX('Scoring Coefficients'!$E$2:$E$33,MATCH($C5&amp;R$2,'Scoring Coefficients'!$A$2:$A$33,0))-ROUNDUP((IFERROR((LEFT(R5,FIND(":",R5)-1)*60)+RIGHT(R5,LEN(R5)-FIND(":",R5)),R5)*INDEX('Age Factors'!$C$2:$AJ$24,MATCH(R$2,'Age Factors'!$B$2:$B$24,0),MATCH($C5&amp;IF($D5&lt;30,30,FLOOR($D5/5,1)*5),'Age Factors'!$C$1:$AJ$1,0))),2))^INDEX('Scoring Coefficients'!$F$2:$F$33,MATCH($C5&amp;R$2,'Scoring Coefficients'!$A$2:$A$33,0)))),0),0)</f>
        <v>0</v>
      </c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ht="15" x14ac:dyDescent="0.25">
      <c r="A6" s="40"/>
      <c r="B6" s="40"/>
      <c r="C6" s="42"/>
      <c r="D6" s="44"/>
      <c r="E6" s="46"/>
      <c r="F6" s="29"/>
      <c r="G6" s="38"/>
      <c r="H6" s="34"/>
      <c r="I6" s="38"/>
      <c r="J6" s="34"/>
      <c r="K6" s="38"/>
      <c r="L6" s="31"/>
      <c r="M6" s="38"/>
      <c r="N6" s="31"/>
      <c r="O6" s="38"/>
      <c r="P6" s="34"/>
      <c r="Q6" s="38"/>
      <c r="R6" s="32"/>
      <c r="S6" s="38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15" x14ac:dyDescent="0.25">
      <c r="A7" s="39"/>
      <c r="B7" s="39"/>
      <c r="C7" s="41" t="s">
        <v>76</v>
      </c>
      <c r="D7" s="43"/>
      <c r="E7" s="45">
        <f>IF(OR(H7="DNS",J7="DNS",L7="DNS",N7="DNS",P7="DNS",R7="DNS"),"DNF",SUM(G7,I7,K7,M7,O7,Q7,S7))</f>
        <v>0</v>
      </c>
      <c r="F7" s="26"/>
      <c r="G7" s="37">
        <f>IF(AND(F7&lt;&gt;0,F7&lt;&gt;"",$D7&lt;&gt;""),IFERROR(INT(INDEX('Scoring Coefficients'!$D$2:$D$33,MATCH($C7&amp;F$2,'Scoring Coefficients'!$A$2:$A$33,0))*((INDEX('Scoring Coefficients'!$E$2:$E$33,MATCH($C7&amp;F$2,'Scoring Coefficients'!$A$2:$A$33,0))-ROUNDUP((IFERROR((LEFT(F7,FIND(":",F7)-1)*60)+RIGHT(F7,LEN(F7)-FIND(":",F7)),F7)*INDEX('Age Factors'!$C$2:$AJ$24,MATCH(F$2,'Age Factors'!$B$2:$B$24,0),MATCH($C7&amp;IF($D7&lt;30,30,FLOOR($D7/5,1)*5),'Age Factors'!$C$1:$AJ$1,0))),2))^INDEX('Scoring Coefficients'!$F$2:$F$33,MATCH($C7&amp;F$2,'Scoring Coefficients'!$A$2:$A$33,0)))),0),0)</f>
        <v>0</v>
      </c>
      <c r="H7" s="28"/>
      <c r="I7" s="37">
        <f>IF(AND(H7&lt;&gt;0,H7&lt;&gt;"",$D7&lt;&gt;""),IFERROR(INT(INDEX('Scoring Coefficients'!$D$2:$D$33,MATCH($C7&amp;H$2,'Scoring Coefficients'!$A$2:$A$33,0))*(((INT((H7*100)*INDEX('Age Factors'!$C$2:$AJ$24,MATCH(H$2,'Age Factors'!$B$2:$B$24,0),MATCH($C7&amp;IF($D7&lt;30,30,FLOOR($D7/5,1)*5),'Age Factors'!$C$1:$AJ$1,0))))-INDEX('Scoring Coefficients'!$E$2:$E$33,MATCH($C7&amp;H$2,'Scoring Coefficients'!$A$2:$A$33,0)))^INDEX('Scoring Coefficients'!$F$2:$F$33,MATCH($C7&amp;H$2,'Scoring Coefficients'!$A$2:$A$33,0)))),0),0)</f>
        <v>0</v>
      </c>
      <c r="J7" s="28"/>
      <c r="K7" s="37">
        <f>IF(AND(J7&lt;&gt;0,J7&lt;&gt;"",$D7&lt;&gt;""),IFERROR(INT(INDEX('Scoring Coefficients'!$D$2:$D$33,MATCH($C7&amp;J$2,'Scoring Coefficients'!$A$2:$A$33,0))*((ROUNDDOWN((J7*INDEX('Age Factors'!$C$2:$AJ$24,MATCH(J$2,'Age Factors'!$B$2:$B$24,0),MATCH($C7&amp;IF($D7&lt;30,30,FLOOR($D7/5,1)*5),'Age Factors'!$C$1:$AJ$1,0))),2)-INDEX('Scoring Coefficients'!$E$2:$E$33,MATCH($C7&amp;J$2,'Scoring Coefficients'!$A$2:$A$33,0)))^INDEX('Scoring Coefficients'!$F$2:$F$33,MATCH($C7&amp;J$2,'Scoring Coefficients'!$A$2:$A$33,0)))),0),0)</f>
        <v>0</v>
      </c>
      <c r="L7" s="28"/>
      <c r="M7" s="37">
        <f>IF(AND(L7&lt;&gt;0,L7&lt;&gt;"",$D7&lt;&gt;""),IFERROR(INT(INDEX('Scoring Coefficients'!$D$2:$D$33,MATCH($C7&amp;L$2,'Scoring Coefficients'!$A$2:$A$33,0))*((INDEX('Scoring Coefficients'!$E$2:$E$33,MATCH($C7&amp;L$2,'Scoring Coefficients'!$A$2:$A$33,0))-ROUNDUP((IFERROR((LEFT(L7,FIND(":",L7)-1)*60)+RIGHT(L7,LEN(L7)-FIND(":",L7)),L7)*INDEX('Age Factors'!$C$2:$AJ$24,MATCH(L$2,'Age Factors'!$B$2:$B$24,0),MATCH($C7&amp;IF($D7&lt;30,30,FLOOR($D7/5,1)*5),'Age Factors'!$C$1:$AJ$1,0))),2))^INDEX('Scoring Coefficients'!$F$2:$F$33,MATCH($C7&amp;L$2,'Scoring Coefficients'!$A$2:$A$33,0)))),0),0)</f>
        <v>0</v>
      </c>
      <c r="N7" s="28"/>
      <c r="O7" s="37">
        <f>IF(AND(N7&lt;&gt;0,N7&lt;&gt;"",$D7&lt;&gt;""),IFERROR(INT(INDEX('Scoring Coefficients'!$D$2:$D$33,MATCH($C7&amp;N$2,'Scoring Coefficients'!$A$2:$A$33,0))*(((INT((N7*100)*INDEX('Age Factors'!$C$2:$AJ$24,MATCH(N$2,'Age Factors'!$B$2:$B$24,0),MATCH($C7&amp;IF($D7&lt;30,30,FLOOR($D7/5,1)*5),'Age Factors'!$C$1:$AJ$1,0))))-INDEX('Scoring Coefficients'!$E$2:$E$33,MATCH($C7&amp;N$2,'Scoring Coefficients'!$A$2:$A$33,0)))^INDEX('Scoring Coefficients'!$F$2:$F$33,MATCH($C7&amp;N$2,'Scoring Coefficients'!$A$2:$A$33,0)))),0),0)</f>
        <v>0</v>
      </c>
      <c r="P7" s="28"/>
      <c r="Q7" s="37">
        <f>IF(AND(P7&lt;&gt;0,P7&lt;&gt;"",$D7&lt;&gt;""),IFERROR(INT(INDEX('Scoring Coefficients'!$D$2:$D$33,MATCH($C7&amp;P$2,'Scoring Coefficients'!$A$2:$A$33,0))*((ROUNDDOWN((P7*INDEX('Age Factors'!$C$2:$AJ$24,MATCH(P$2,'Age Factors'!$B$2:$B$24,0),MATCH($C7&amp;IF($D7&lt;30,30,FLOOR($D7/5,1)*5),'Age Factors'!$C$1:$AJ$1,0))),2)-INDEX('Scoring Coefficients'!$E$2:$E$33,MATCH($C7&amp;P$2,'Scoring Coefficients'!$A$2:$A$33,0)))^INDEX('Scoring Coefficients'!$F$2:$F$33,MATCH($C7&amp;P$2,'Scoring Coefficients'!$A$2:$A$33,0)))),0),0)</f>
        <v>0</v>
      </c>
      <c r="R7" s="29"/>
      <c r="S7" s="37">
        <f>IF(AND(R7&lt;&gt;0,R7&lt;&gt;"",$D7&lt;&gt;""),IFERROR(INT(INDEX('Scoring Coefficients'!$D$2:$D$33,MATCH($C7&amp;R$2,'Scoring Coefficients'!$A$2:$A$33,0))*((INDEX('Scoring Coefficients'!$E$2:$E$33,MATCH($C7&amp;R$2,'Scoring Coefficients'!$A$2:$A$33,0))-ROUNDUP((IFERROR((LEFT(R7,FIND(":",R7)-1)*60)+RIGHT(R7,LEN(R7)-FIND(":",R7)),R7)*INDEX('Age Factors'!$C$2:$AJ$24,MATCH(R$2,'Age Factors'!$B$2:$B$24,0),MATCH($C7&amp;IF($D7&lt;30,30,FLOOR($D7/5,1)*5),'Age Factors'!$C$1:$AJ$1,0))),2))^INDEX('Scoring Coefficients'!$F$2:$F$33,MATCH($C7&amp;R$2,'Scoring Coefficients'!$A$2:$A$33,0)))),0),0)</f>
        <v>0</v>
      </c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5" x14ac:dyDescent="0.25">
      <c r="A8" s="40"/>
      <c r="B8" s="40"/>
      <c r="C8" s="42"/>
      <c r="D8" s="44"/>
      <c r="E8" s="46"/>
      <c r="F8" s="29"/>
      <c r="G8" s="38"/>
      <c r="H8" s="34"/>
      <c r="I8" s="38"/>
      <c r="J8" s="34"/>
      <c r="K8" s="38"/>
      <c r="L8" s="31"/>
      <c r="M8" s="38"/>
      <c r="N8" s="31"/>
      <c r="O8" s="38"/>
      <c r="P8" s="34"/>
      <c r="Q8" s="38"/>
      <c r="R8" s="32"/>
      <c r="S8" s="38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15" x14ac:dyDescent="0.25">
      <c r="A9" s="39"/>
      <c r="B9" s="39"/>
      <c r="C9" s="41" t="s">
        <v>76</v>
      </c>
      <c r="D9" s="43"/>
      <c r="E9" s="45">
        <f>IF(OR(H9="DNS",J9="DNS",L9="DNS",N9="DNS",P9="DNS",R9="DNS"),"DNF",SUM(G9,I9,K9,M9,O9,Q9,S9))</f>
        <v>0</v>
      </c>
      <c r="F9" s="26"/>
      <c r="G9" s="37">
        <f>IF(AND(F9&lt;&gt;0,F9&lt;&gt;"",$D9&lt;&gt;""),IFERROR(INT(INDEX('Scoring Coefficients'!$D$2:$D$33,MATCH($C9&amp;F$2,'Scoring Coefficients'!$A$2:$A$33,0))*((INDEX('Scoring Coefficients'!$E$2:$E$33,MATCH($C9&amp;F$2,'Scoring Coefficients'!$A$2:$A$33,0))-ROUNDUP((IFERROR((LEFT(F9,FIND(":",F9)-1)*60)+RIGHT(F9,LEN(F9)-FIND(":",F9)),F9)*INDEX('Age Factors'!$C$2:$AJ$24,MATCH(F$2,'Age Factors'!$B$2:$B$24,0),MATCH($C9&amp;IF($D9&lt;30,30,FLOOR($D9/5,1)*5),'Age Factors'!$C$1:$AJ$1,0))),2))^INDEX('Scoring Coefficients'!$F$2:$F$33,MATCH($C9&amp;F$2,'Scoring Coefficients'!$A$2:$A$33,0)))),0),0)</f>
        <v>0</v>
      </c>
      <c r="H9" s="28"/>
      <c r="I9" s="37">
        <f>IF(AND(H9&lt;&gt;0,H9&lt;&gt;"",$D9&lt;&gt;""),IFERROR(INT(INDEX('Scoring Coefficients'!$D$2:$D$33,MATCH($C9&amp;H$2,'Scoring Coefficients'!$A$2:$A$33,0))*(((INT((H9*100)*INDEX('Age Factors'!$C$2:$AJ$24,MATCH(H$2,'Age Factors'!$B$2:$B$24,0),MATCH($C9&amp;IF($D9&lt;30,30,FLOOR($D9/5,1)*5),'Age Factors'!$C$1:$AJ$1,0))))-INDEX('Scoring Coefficients'!$E$2:$E$33,MATCH($C9&amp;H$2,'Scoring Coefficients'!$A$2:$A$33,0)))^INDEX('Scoring Coefficients'!$F$2:$F$33,MATCH($C9&amp;H$2,'Scoring Coefficients'!$A$2:$A$33,0)))),0),0)</f>
        <v>0</v>
      </c>
      <c r="J9" s="28"/>
      <c r="K9" s="37">
        <f>IF(AND(J9&lt;&gt;0,J9&lt;&gt;"",$D9&lt;&gt;""),IFERROR(INT(INDEX('Scoring Coefficients'!$D$2:$D$33,MATCH($C9&amp;J$2,'Scoring Coefficients'!$A$2:$A$33,0))*((ROUNDDOWN((J9*INDEX('Age Factors'!$C$2:$AJ$24,MATCH(J$2,'Age Factors'!$B$2:$B$24,0),MATCH($C9&amp;IF($D9&lt;30,30,FLOOR($D9/5,1)*5),'Age Factors'!$C$1:$AJ$1,0))),2)-INDEX('Scoring Coefficients'!$E$2:$E$33,MATCH($C9&amp;J$2,'Scoring Coefficients'!$A$2:$A$33,0)))^INDEX('Scoring Coefficients'!$F$2:$F$33,MATCH($C9&amp;J$2,'Scoring Coefficients'!$A$2:$A$33,0)))),0),0)</f>
        <v>0</v>
      </c>
      <c r="L9" s="28"/>
      <c r="M9" s="37">
        <f>IF(AND(L9&lt;&gt;0,L9&lt;&gt;"",$D9&lt;&gt;""),IFERROR(INT(INDEX('Scoring Coefficients'!$D$2:$D$33,MATCH($C9&amp;L$2,'Scoring Coefficients'!$A$2:$A$33,0))*((INDEX('Scoring Coefficients'!$E$2:$E$33,MATCH($C9&amp;L$2,'Scoring Coefficients'!$A$2:$A$33,0))-ROUNDUP((IFERROR((LEFT(L9,FIND(":",L9)-1)*60)+RIGHT(L9,LEN(L9)-FIND(":",L9)),L9)*INDEX('Age Factors'!$C$2:$AJ$24,MATCH(L$2,'Age Factors'!$B$2:$B$24,0),MATCH($C9&amp;IF($D9&lt;30,30,FLOOR($D9/5,1)*5),'Age Factors'!$C$1:$AJ$1,0))),2))^INDEX('Scoring Coefficients'!$F$2:$F$33,MATCH($C9&amp;L$2,'Scoring Coefficients'!$A$2:$A$33,0)))),0),0)</f>
        <v>0</v>
      </c>
      <c r="N9" s="28"/>
      <c r="O9" s="37">
        <f>IF(AND(N9&lt;&gt;0,N9&lt;&gt;"",$D9&lt;&gt;""),IFERROR(INT(INDEX('Scoring Coefficients'!$D$2:$D$33,MATCH($C9&amp;N$2,'Scoring Coefficients'!$A$2:$A$33,0))*(((INT((N9*100)*INDEX('Age Factors'!$C$2:$AJ$24,MATCH(N$2,'Age Factors'!$B$2:$B$24,0),MATCH($C9&amp;IF($D9&lt;30,30,FLOOR($D9/5,1)*5),'Age Factors'!$C$1:$AJ$1,0))))-INDEX('Scoring Coefficients'!$E$2:$E$33,MATCH($C9&amp;N$2,'Scoring Coefficients'!$A$2:$A$33,0)))^INDEX('Scoring Coefficients'!$F$2:$F$33,MATCH($C9&amp;N$2,'Scoring Coefficients'!$A$2:$A$33,0)))),0),0)</f>
        <v>0</v>
      </c>
      <c r="P9" s="28"/>
      <c r="Q9" s="37">
        <f>IF(AND(P9&lt;&gt;0,P9&lt;&gt;"",$D9&lt;&gt;""),IFERROR(INT(INDEX('Scoring Coefficients'!$D$2:$D$33,MATCH($C9&amp;P$2,'Scoring Coefficients'!$A$2:$A$33,0))*((ROUNDDOWN((P9*INDEX('Age Factors'!$C$2:$AJ$24,MATCH(P$2,'Age Factors'!$B$2:$B$24,0),MATCH($C9&amp;IF($D9&lt;30,30,FLOOR($D9/5,1)*5),'Age Factors'!$C$1:$AJ$1,0))),2)-INDEX('Scoring Coefficients'!$E$2:$E$33,MATCH($C9&amp;P$2,'Scoring Coefficients'!$A$2:$A$33,0)))^INDEX('Scoring Coefficients'!$F$2:$F$33,MATCH($C9&amp;P$2,'Scoring Coefficients'!$A$2:$A$33,0)))),0),0)</f>
        <v>0</v>
      </c>
      <c r="R9" s="29"/>
      <c r="S9" s="37">
        <f>IF(AND(R9&lt;&gt;0,R9&lt;&gt;"",$D9&lt;&gt;""),IFERROR(INT(INDEX('Scoring Coefficients'!$D$2:$D$33,MATCH($C9&amp;R$2,'Scoring Coefficients'!$A$2:$A$33,0))*((INDEX('Scoring Coefficients'!$E$2:$E$33,MATCH($C9&amp;R$2,'Scoring Coefficients'!$A$2:$A$33,0))-ROUNDUP((IFERROR((LEFT(R9,FIND(":",R9)-1)*60)+RIGHT(R9,LEN(R9)-FIND(":",R9)),R9)*INDEX('Age Factors'!$C$2:$AJ$24,MATCH(R$2,'Age Factors'!$B$2:$B$24,0),MATCH($C9&amp;IF($D9&lt;30,30,FLOOR($D9/5,1)*5),'Age Factors'!$C$1:$AJ$1,0))),2))^INDEX('Scoring Coefficients'!$F$2:$F$33,MATCH($C9&amp;R$2,'Scoring Coefficients'!$A$2:$A$33,0)))),0),0)</f>
        <v>0</v>
      </c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15" x14ac:dyDescent="0.25">
      <c r="A10" s="40"/>
      <c r="B10" s="40"/>
      <c r="C10" s="42"/>
      <c r="D10" s="44"/>
      <c r="E10" s="46"/>
      <c r="F10" s="29"/>
      <c r="G10" s="38"/>
      <c r="H10" s="34"/>
      <c r="I10" s="38"/>
      <c r="J10" s="34"/>
      <c r="K10" s="38"/>
      <c r="L10" s="31"/>
      <c r="M10" s="38"/>
      <c r="N10" s="31"/>
      <c r="O10" s="38"/>
      <c r="P10" s="34"/>
      <c r="Q10" s="38"/>
      <c r="R10" s="32"/>
      <c r="S10" s="38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ht="15" x14ac:dyDescent="0.25">
      <c r="A11" s="39"/>
      <c r="B11" s="39"/>
      <c r="C11" s="41" t="s">
        <v>76</v>
      </c>
      <c r="D11" s="43"/>
      <c r="E11" s="45">
        <f>IF(OR(H11="DNS",J11="DNS",L11="DNS",N11="DNS",P11="DNS",R11="DNS"),"DNF",SUM(G11,I11,K11,M11,O11,Q11,S11))</f>
        <v>0</v>
      </c>
      <c r="F11" s="26"/>
      <c r="G11" s="37">
        <f>IF(AND(F11&lt;&gt;0,F11&lt;&gt;"",$D11&lt;&gt;""),IFERROR(INT(INDEX('Scoring Coefficients'!$D$2:$D$33,MATCH($C11&amp;F$2,'Scoring Coefficients'!$A$2:$A$33,0))*((INDEX('Scoring Coefficients'!$E$2:$E$33,MATCH($C11&amp;F$2,'Scoring Coefficients'!$A$2:$A$33,0))-ROUNDUP((IFERROR((LEFT(F11,FIND(":",F11)-1)*60)+RIGHT(F11,LEN(F11)-FIND(":",F11)),F11)*INDEX('Age Factors'!$C$2:$AJ$24,MATCH(F$2,'Age Factors'!$B$2:$B$24,0),MATCH($C11&amp;IF($D11&lt;30,30,FLOOR($D11/5,1)*5),'Age Factors'!$C$1:$AJ$1,0))),2))^INDEX('Scoring Coefficients'!$F$2:$F$33,MATCH($C11&amp;F$2,'Scoring Coefficients'!$A$2:$A$33,0)))),0),0)</f>
        <v>0</v>
      </c>
      <c r="H11" s="28"/>
      <c r="I11" s="37">
        <f>IF(AND(H11&lt;&gt;0,H11&lt;&gt;"",$D11&lt;&gt;""),IFERROR(INT(INDEX('Scoring Coefficients'!$D$2:$D$33,MATCH($C11&amp;H$2,'Scoring Coefficients'!$A$2:$A$33,0))*(((INT((H11*100)*INDEX('Age Factors'!$C$2:$AJ$24,MATCH(H$2,'Age Factors'!$B$2:$B$24,0),MATCH($C11&amp;IF($D11&lt;30,30,FLOOR($D11/5,1)*5),'Age Factors'!$C$1:$AJ$1,0))))-INDEX('Scoring Coefficients'!$E$2:$E$33,MATCH($C11&amp;H$2,'Scoring Coefficients'!$A$2:$A$33,0)))^INDEX('Scoring Coefficients'!$F$2:$F$33,MATCH($C11&amp;H$2,'Scoring Coefficients'!$A$2:$A$33,0)))),0),0)</f>
        <v>0</v>
      </c>
      <c r="J11" s="28"/>
      <c r="K11" s="37">
        <f>IF(AND(J11&lt;&gt;0,J11&lt;&gt;"",$D11&lt;&gt;""),IFERROR(INT(INDEX('Scoring Coefficients'!$D$2:$D$33,MATCH($C11&amp;J$2,'Scoring Coefficients'!$A$2:$A$33,0))*((ROUNDDOWN((J11*INDEX('Age Factors'!$C$2:$AJ$24,MATCH(J$2,'Age Factors'!$B$2:$B$24,0),MATCH($C11&amp;IF($D11&lt;30,30,FLOOR($D11/5,1)*5),'Age Factors'!$C$1:$AJ$1,0))),2)-INDEX('Scoring Coefficients'!$E$2:$E$33,MATCH($C11&amp;J$2,'Scoring Coefficients'!$A$2:$A$33,0)))^INDEX('Scoring Coefficients'!$F$2:$F$33,MATCH($C11&amp;J$2,'Scoring Coefficients'!$A$2:$A$33,0)))),0),0)</f>
        <v>0</v>
      </c>
      <c r="L11" s="28"/>
      <c r="M11" s="37">
        <f>IF(AND(L11&lt;&gt;0,L11&lt;&gt;"",$D11&lt;&gt;""),IFERROR(INT(INDEX('Scoring Coefficients'!$D$2:$D$33,MATCH($C11&amp;L$2,'Scoring Coefficients'!$A$2:$A$33,0))*((INDEX('Scoring Coefficients'!$E$2:$E$33,MATCH($C11&amp;L$2,'Scoring Coefficients'!$A$2:$A$33,0))-ROUNDUP((IFERROR((LEFT(L11,FIND(":",L11)-1)*60)+RIGHT(L11,LEN(L11)-FIND(":",L11)),L11)*INDEX('Age Factors'!$C$2:$AJ$24,MATCH(L$2,'Age Factors'!$B$2:$B$24,0),MATCH($C11&amp;IF($D11&lt;30,30,FLOOR($D11/5,1)*5),'Age Factors'!$C$1:$AJ$1,0))),2))^INDEX('Scoring Coefficients'!$F$2:$F$33,MATCH($C11&amp;L$2,'Scoring Coefficients'!$A$2:$A$33,0)))),0),0)</f>
        <v>0</v>
      </c>
      <c r="N11" s="28"/>
      <c r="O11" s="37">
        <f>IF(AND(N11&lt;&gt;0,N11&lt;&gt;"",$D11&lt;&gt;""),IFERROR(INT(INDEX('Scoring Coefficients'!$D$2:$D$33,MATCH($C11&amp;N$2,'Scoring Coefficients'!$A$2:$A$33,0))*(((INT((N11*100)*INDEX('Age Factors'!$C$2:$AJ$24,MATCH(N$2,'Age Factors'!$B$2:$B$24,0),MATCH($C11&amp;IF($D11&lt;30,30,FLOOR($D11/5,1)*5),'Age Factors'!$C$1:$AJ$1,0))))-INDEX('Scoring Coefficients'!$E$2:$E$33,MATCH($C11&amp;N$2,'Scoring Coefficients'!$A$2:$A$33,0)))^INDEX('Scoring Coefficients'!$F$2:$F$33,MATCH($C11&amp;N$2,'Scoring Coefficients'!$A$2:$A$33,0)))),0),0)</f>
        <v>0</v>
      </c>
      <c r="P11" s="28"/>
      <c r="Q11" s="37">
        <f>IF(AND(P11&lt;&gt;0,P11&lt;&gt;"",$D11&lt;&gt;""),IFERROR(INT(INDEX('Scoring Coefficients'!$D$2:$D$33,MATCH($C11&amp;P$2,'Scoring Coefficients'!$A$2:$A$33,0))*((ROUNDDOWN((P11*INDEX('Age Factors'!$C$2:$AJ$24,MATCH(P$2,'Age Factors'!$B$2:$B$24,0),MATCH($C11&amp;IF($D11&lt;30,30,FLOOR($D11/5,1)*5),'Age Factors'!$C$1:$AJ$1,0))),2)-INDEX('Scoring Coefficients'!$E$2:$E$33,MATCH($C11&amp;P$2,'Scoring Coefficients'!$A$2:$A$33,0)))^INDEX('Scoring Coefficients'!$F$2:$F$33,MATCH($C11&amp;P$2,'Scoring Coefficients'!$A$2:$A$33,0)))),0),0)</f>
        <v>0</v>
      </c>
      <c r="R11" s="29"/>
      <c r="S11" s="37">
        <f>IF(AND(R11&lt;&gt;0,R11&lt;&gt;"",$D11&lt;&gt;""),IFERROR(INT(INDEX('Scoring Coefficients'!$D$2:$D$33,MATCH($C11&amp;R$2,'Scoring Coefficients'!$A$2:$A$33,0))*((INDEX('Scoring Coefficients'!$E$2:$E$33,MATCH($C11&amp;R$2,'Scoring Coefficients'!$A$2:$A$33,0))-ROUNDUP((IFERROR((LEFT(R11,FIND(":",R11)-1)*60)+RIGHT(R11,LEN(R11)-FIND(":",R11)),R11)*INDEX('Age Factors'!$C$2:$AJ$24,MATCH(R$2,'Age Factors'!$B$2:$B$24,0),MATCH($C11&amp;IF($D11&lt;30,30,FLOOR($D11/5,1)*5),'Age Factors'!$C$1:$AJ$1,0))),2))^INDEX('Scoring Coefficients'!$F$2:$F$33,MATCH($C11&amp;R$2,'Scoring Coefficients'!$A$2:$A$33,0)))),0),0)</f>
        <v>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ht="15" x14ac:dyDescent="0.25">
      <c r="A12" s="40"/>
      <c r="B12" s="40"/>
      <c r="C12" s="42"/>
      <c r="D12" s="44"/>
      <c r="E12" s="46"/>
      <c r="F12" s="29"/>
      <c r="G12" s="38"/>
      <c r="H12" s="34"/>
      <c r="I12" s="38"/>
      <c r="J12" s="34"/>
      <c r="K12" s="38"/>
      <c r="L12" s="31"/>
      <c r="M12" s="38"/>
      <c r="N12" s="31"/>
      <c r="O12" s="38"/>
      <c r="P12" s="34"/>
      <c r="Q12" s="38"/>
      <c r="R12" s="32"/>
      <c r="S12" s="38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ht="15" x14ac:dyDescent="0.25">
      <c r="A13" s="39"/>
      <c r="B13" s="39"/>
      <c r="C13" s="41" t="s">
        <v>76</v>
      </c>
      <c r="D13" s="43"/>
      <c r="E13" s="45">
        <f>IF(OR(H13="DNS",J13="DNS",L13="DNS",N13="DNS",P13="DNS",R13="DNS"),"DNF",SUM(G13,I13,K13,M13,O13,Q13,S13))</f>
        <v>0</v>
      </c>
      <c r="F13" s="26"/>
      <c r="G13" s="37">
        <f>IF(AND(F13&lt;&gt;0,F13&lt;&gt;"",$D13&lt;&gt;""),IFERROR(INT(INDEX('Scoring Coefficients'!$D$2:$D$33,MATCH($C13&amp;F$2,'Scoring Coefficients'!$A$2:$A$33,0))*((INDEX('Scoring Coefficients'!$E$2:$E$33,MATCH($C13&amp;F$2,'Scoring Coefficients'!$A$2:$A$33,0))-ROUNDUP((IFERROR((LEFT(F13,FIND(":",F13)-1)*60)+RIGHT(F13,LEN(F13)-FIND(":",F13)),F13)*INDEX('Age Factors'!$C$2:$AJ$24,MATCH(F$2,'Age Factors'!$B$2:$B$24,0),MATCH($C13&amp;IF($D13&lt;30,30,FLOOR($D13/5,1)*5),'Age Factors'!$C$1:$AJ$1,0))),2))^INDEX('Scoring Coefficients'!$F$2:$F$33,MATCH($C13&amp;F$2,'Scoring Coefficients'!$A$2:$A$33,0)))),0),0)</f>
        <v>0</v>
      </c>
      <c r="H13" s="28"/>
      <c r="I13" s="37">
        <f>IF(AND(H13&lt;&gt;0,H13&lt;&gt;"",$D13&lt;&gt;""),IFERROR(INT(INDEX('Scoring Coefficients'!$D$2:$D$33,MATCH($C13&amp;H$2,'Scoring Coefficients'!$A$2:$A$33,0))*(((INT((H13*100)*INDEX('Age Factors'!$C$2:$AJ$24,MATCH(H$2,'Age Factors'!$B$2:$B$24,0),MATCH($C13&amp;IF($D13&lt;30,30,FLOOR($D13/5,1)*5),'Age Factors'!$C$1:$AJ$1,0))))-INDEX('Scoring Coefficients'!$E$2:$E$33,MATCH($C13&amp;H$2,'Scoring Coefficients'!$A$2:$A$33,0)))^INDEX('Scoring Coefficients'!$F$2:$F$33,MATCH($C13&amp;H$2,'Scoring Coefficients'!$A$2:$A$33,0)))),0),0)</f>
        <v>0</v>
      </c>
      <c r="J13" s="28"/>
      <c r="K13" s="37">
        <f>IF(AND(J13&lt;&gt;0,J13&lt;&gt;"",$D13&lt;&gt;""),IFERROR(INT(INDEX('Scoring Coefficients'!$D$2:$D$33,MATCH($C13&amp;J$2,'Scoring Coefficients'!$A$2:$A$33,0))*((ROUNDDOWN((J13*INDEX('Age Factors'!$C$2:$AJ$24,MATCH(J$2,'Age Factors'!$B$2:$B$24,0),MATCH($C13&amp;IF($D13&lt;30,30,FLOOR($D13/5,1)*5),'Age Factors'!$C$1:$AJ$1,0))),2)-INDEX('Scoring Coefficients'!$E$2:$E$33,MATCH($C13&amp;J$2,'Scoring Coefficients'!$A$2:$A$33,0)))^INDEX('Scoring Coefficients'!$F$2:$F$33,MATCH($C13&amp;J$2,'Scoring Coefficients'!$A$2:$A$33,0)))),0),0)</f>
        <v>0</v>
      </c>
      <c r="L13" s="28"/>
      <c r="M13" s="37">
        <f>IF(AND(L13&lt;&gt;0,L13&lt;&gt;"",$D13&lt;&gt;""),IFERROR(INT(INDEX('Scoring Coefficients'!$D$2:$D$33,MATCH($C13&amp;L$2,'Scoring Coefficients'!$A$2:$A$33,0))*((INDEX('Scoring Coefficients'!$E$2:$E$33,MATCH($C13&amp;L$2,'Scoring Coefficients'!$A$2:$A$33,0))-ROUNDUP((IFERROR((LEFT(L13,FIND(":",L13)-1)*60)+RIGHT(L13,LEN(L13)-FIND(":",L13)),L13)*INDEX('Age Factors'!$C$2:$AJ$24,MATCH(L$2,'Age Factors'!$B$2:$B$24,0),MATCH($C13&amp;IF($D13&lt;30,30,FLOOR($D13/5,1)*5),'Age Factors'!$C$1:$AJ$1,0))),2))^INDEX('Scoring Coefficients'!$F$2:$F$33,MATCH($C13&amp;L$2,'Scoring Coefficients'!$A$2:$A$33,0)))),0),0)</f>
        <v>0</v>
      </c>
      <c r="N13" s="28"/>
      <c r="O13" s="37">
        <f>IF(AND(N13&lt;&gt;0,N13&lt;&gt;"",$D13&lt;&gt;""),IFERROR(INT(INDEX('Scoring Coefficients'!$D$2:$D$33,MATCH($C13&amp;N$2,'Scoring Coefficients'!$A$2:$A$33,0))*(((INT((N13*100)*INDEX('Age Factors'!$C$2:$AJ$24,MATCH(N$2,'Age Factors'!$B$2:$B$24,0),MATCH($C13&amp;IF($D13&lt;30,30,FLOOR($D13/5,1)*5),'Age Factors'!$C$1:$AJ$1,0))))-INDEX('Scoring Coefficients'!$E$2:$E$33,MATCH($C13&amp;N$2,'Scoring Coefficients'!$A$2:$A$33,0)))^INDEX('Scoring Coefficients'!$F$2:$F$33,MATCH($C13&amp;N$2,'Scoring Coefficients'!$A$2:$A$33,0)))),0),0)</f>
        <v>0</v>
      </c>
      <c r="P13" s="28"/>
      <c r="Q13" s="37">
        <f>IF(AND(P13&lt;&gt;0,P13&lt;&gt;"",$D13&lt;&gt;""),IFERROR(INT(INDEX('Scoring Coefficients'!$D$2:$D$33,MATCH($C13&amp;P$2,'Scoring Coefficients'!$A$2:$A$33,0))*((ROUNDDOWN((P13*INDEX('Age Factors'!$C$2:$AJ$24,MATCH(P$2,'Age Factors'!$B$2:$B$24,0),MATCH($C13&amp;IF($D13&lt;30,30,FLOOR($D13/5,1)*5),'Age Factors'!$C$1:$AJ$1,0))),2)-INDEX('Scoring Coefficients'!$E$2:$E$33,MATCH($C13&amp;P$2,'Scoring Coefficients'!$A$2:$A$33,0)))^INDEX('Scoring Coefficients'!$F$2:$F$33,MATCH($C13&amp;P$2,'Scoring Coefficients'!$A$2:$A$33,0)))),0),0)</f>
        <v>0</v>
      </c>
      <c r="R13" s="29"/>
      <c r="S13" s="37">
        <f>IF(AND(R13&lt;&gt;0,R13&lt;&gt;"",$D13&lt;&gt;""),IFERROR(INT(INDEX('Scoring Coefficients'!$D$2:$D$33,MATCH($C13&amp;R$2,'Scoring Coefficients'!$A$2:$A$33,0))*((INDEX('Scoring Coefficients'!$E$2:$E$33,MATCH($C13&amp;R$2,'Scoring Coefficients'!$A$2:$A$33,0))-ROUNDUP((IFERROR((LEFT(R13,FIND(":",R13)-1)*60)+RIGHT(R13,LEN(R13)-FIND(":",R13)),R13)*INDEX('Age Factors'!$C$2:$AJ$24,MATCH(R$2,'Age Factors'!$B$2:$B$24,0),MATCH($C13&amp;IF($D13&lt;30,30,FLOOR($D13/5,1)*5),'Age Factors'!$C$1:$AJ$1,0))),2))^INDEX('Scoring Coefficients'!$F$2:$F$33,MATCH($C13&amp;R$2,'Scoring Coefficients'!$A$2:$A$33,0)))),0),0)</f>
        <v>0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15" x14ac:dyDescent="0.25">
      <c r="A14" s="40"/>
      <c r="B14" s="40"/>
      <c r="C14" s="42"/>
      <c r="D14" s="44"/>
      <c r="E14" s="46"/>
      <c r="F14" s="29"/>
      <c r="G14" s="38"/>
      <c r="H14" s="34"/>
      <c r="I14" s="38"/>
      <c r="J14" s="34"/>
      <c r="K14" s="38"/>
      <c r="L14" s="31"/>
      <c r="M14" s="38"/>
      <c r="N14" s="31"/>
      <c r="O14" s="38"/>
      <c r="P14" s="34"/>
      <c r="Q14" s="38"/>
      <c r="R14" s="32"/>
      <c r="S14" s="38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ht="15" x14ac:dyDescent="0.25">
      <c r="A15" s="39"/>
      <c r="B15" s="39"/>
      <c r="C15" s="41" t="s">
        <v>76</v>
      </c>
      <c r="D15" s="43"/>
      <c r="E15" s="45">
        <f>IF(OR(H15="DNS",J15="DNS",L15="DNS",N15="DNS",P15="DNS",R15="DNS"),"DNF",SUM(G15,I15,K15,M15,O15,Q15,S15))</f>
        <v>0</v>
      </c>
      <c r="F15" s="26"/>
      <c r="G15" s="37">
        <f>IF(AND(F15&lt;&gt;0,F15&lt;&gt;"",$D15&lt;&gt;""),IFERROR(INT(INDEX('Scoring Coefficients'!$D$2:$D$33,MATCH($C15&amp;F$2,'Scoring Coefficients'!$A$2:$A$33,0))*((INDEX('Scoring Coefficients'!$E$2:$E$33,MATCH($C15&amp;F$2,'Scoring Coefficients'!$A$2:$A$33,0))-ROUNDUP((IFERROR((LEFT(F15,FIND(":",F15)-1)*60)+RIGHT(F15,LEN(F15)-FIND(":",F15)),F15)*INDEX('Age Factors'!$C$2:$AJ$24,MATCH(F$2,'Age Factors'!$B$2:$B$24,0),MATCH($C15&amp;IF($D15&lt;30,30,FLOOR($D15/5,1)*5),'Age Factors'!$C$1:$AJ$1,0))),2))^INDEX('Scoring Coefficients'!$F$2:$F$33,MATCH($C15&amp;F$2,'Scoring Coefficients'!$A$2:$A$33,0)))),0),0)</f>
        <v>0</v>
      </c>
      <c r="H15" s="28"/>
      <c r="I15" s="37">
        <f>IF(AND(H15&lt;&gt;0,H15&lt;&gt;"",$D15&lt;&gt;""),IFERROR(INT(INDEX('Scoring Coefficients'!$D$2:$D$33,MATCH($C15&amp;H$2,'Scoring Coefficients'!$A$2:$A$33,0))*(((INT((H15*100)*INDEX('Age Factors'!$C$2:$AJ$24,MATCH(H$2,'Age Factors'!$B$2:$B$24,0),MATCH($C15&amp;IF($D15&lt;30,30,FLOOR($D15/5,1)*5),'Age Factors'!$C$1:$AJ$1,0))))-INDEX('Scoring Coefficients'!$E$2:$E$33,MATCH($C15&amp;H$2,'Scoring Coefficients'!$A$2:$A$33,0)))^INDEX('Scoring Coefficients'!$F$2:$F$33,MATCH($C15&amp;H$2,'Scoring Coefficients'!$A$2:$A$33,0)))),0),0)</f>
        <v>0</v>
      </c>
      <c r="J15" s="28"/>
      <c r="K15" s="37">
        <f>IF(AND(J15&lt;&gt;0,J15&lt;&gt;"",$D15&lt;&gt;""),IFERROR(INT(INDEX('Scoring Coefficients'!$D$2:$D$33,MATCH($C15&amp;J$2,'Scoring Coefficients'!$A$2:$A$33,0))*((ROUNDDOWN((J15*INDEX('Age Factors'!$C$2:$AJ$24,MATCH(J$2,'Age Factors'!$B$2:$B$24,0),MATCH($C15&amp;IF($D15&lt;30,30,FLOOR($D15/5,1)*5),'Age Factors'!$C$1:$AJ$1,0))),2)-INDEX('Scoring Coefficients'!$E$2:$E$33,MATCH($C15&amp;J$2,'Scoring Coefficients'!$A$2:$A$33,0)))^INDEX('Scoring Coefficients'!$F$2:$F$33,MATCH($C15&amp;J$2,'Scoring Coefficients'!$A$2:$A$33,0)))),0),0)</f>
        <v>0</v>
      </c>
      <c r="L15" s="28"/>
      <c r="M15" s="37">
        <f>IF(AND(L15&lt;&gt;0,L15&lt;&gt;"",$D15&lt;&gt;""),IFERROR(INT(INDEX('Scoring Coefficients'!$D$2:$D$33,MATCH($C15&amp;L$2,'Scoring Coefficients'!$A$2:$A$33,0))*((INDEX('Scoring Coefficients'!$E$2:$E$33,MATCH($C15&amp;L$2,'Scoring Coefficients'!$A$2:$A$33,0))-ROUNDUP((IFERROR((LEFT(L15,FIND(":",L15)-1)*60)+RIGHT(L15,LEN(L15)-FIND(":",L15)),L15)*INDEX('Age Factors'!$C$2:$AJ$24,MATCH(L$2,'Age Factors'!$B$2:$B$24,0),MATCH($C15&amp;IF($D15&lt;30,30,FLOOR($D15/5,1)*5),'Age Factors'!$C$1:$AJ$1,0))),2))^INDEX('Scoring Coefficients'!$F$2:$F$33,MATCH($C15&amp;L$2,'Scoring Coefficients'!$A$2:$A$33,0)))),0),0)</f>
        <v>0</v>
      </c>
      <c r="N15" s="28"/>
      <c r="O15" s="37">
        <f>IF(AND(N15&lt;&gt;0,N15&lt;&gt;"",$D15&lt;&gt;""),IFERROR(INT(INDEX('Scoring Coefficients'!$D$2:$D$33,MATCH($C15&amp;N$2,'Scoring Coefficients'!$A$2:$A$33,0))*(((INT((N15*100)*INDEX('Age Factors'!$C$2:$AJ$24,MATCH(N$2,'Age Factors'!$B$2:$B$24,0),MATCH($C15&amp;IF($D15&lt;30,30,FLOOR($D15/5,1)*5),'Age Factors'!$C$1:$AJ$1,0))))-INDEX('Scoring Coefficients'!$E$2:$E$33,MATCH($C15&amp;N$2,'Scoring Coefficients'!$A$2:$A$33,0)))^INDEX('Scoring Coefficients'!$F$2:$F$33,MATCH($C15&amp;N$2,'Scoring Coefficients'!$A$2:$A$33,0)))),0),0)</f>
        <v>0</v>
      </c>
      <c r="P15" s="28"/>
      <c r="Q15" s="37">
        <f>IF(AND(P15&lt;&gt;0,P15&lt;&gt;"",$D15&lt;&gt;""),IFERROR(INT(INDEX('Scoring Coefficients'!$D$2:$D$33,MATCH($C15&amp;P$2,'Scoring Coefficients'!$A$2:$A$33,0))*((ROUNDDOWN((P15*INDEX('Age Factors'!$C$2:$AJ$24,MATCH(P$2,'Age Factors'!$B$2:$B$24,0),MATCH($C15&amp;IF($D15&lt;30,30,FLOOR($D15/5,1)*5),'Age Factors'!$C$1:$AJ$1,0))),2)-INDEX('Scoring Coefficients'!$E$2:$E$33,MATCH($C15&amp;P$2,'Scoring Coefficients'!$A$2:$A$33,0)))^INDEX('Scoring Coefficients'!$F$2:$F$33,MATCH($C15&amp;P$2,'Scoring Coefficients'!$A$2:$A$33,0)))),0),0)</f>
        <v>0</v>
      </c>
      <c r="R15" s="29"/>
      <c r="S15" s="37">
        <f>IF(AND(R15&lt;&gt;0,R15&lt;&gt;"",$D15&lt;&gt;""),IFERROR(INT(INDEX('Scoring Coefficients'!$D$2:$D$33,MATCH($C15&amp;R$2,'Scoring Coefficients'!$A$2:$A$33,0))*((INDEX('Scoring Coefficients'!$E$2:$E$33,MATCH($C15&amp;R$2,'Scoring Coefficients'!$A$2:$A$33,0))-ROUNDUP((IFERROR((LEFT(R15,FIND(":",R15)-1)*60)+RIGHT(R15,LEN(R15)-FIND(":",R15)),R15)*INDEX('Age Factors'!$C$2:$AJ$24,MATCH(R$2,'Age Factors'!$B$2:$B$24,0),MATCH($C15&amp;IF($D15&lt;30,30,FLOOR($D15/5,1)*5),'Age Factors'!$C$1:$AJ$1,0))),2))^INDEX('Scoring Coefficients'!$F$2:$F$33,MATCH($C15&amp;R$2,'Scoring Coefficients'!$A$2:$A$33,0)))),0),0)</f>
        <v>0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5" x14ac:dyDescent="0.25">
      <c r="A16" s="40"/>
      <c r="B16" s="40"/>
      <c r="C16" s="42"/>
      <c r="D16" s="44"/>
      <c r="E16" s="46"/>
      <c r="F16" s="29"/>
      <c r="G16" s="38"/>
      <c r="H16" s="34"/>
      <c r="I16" s="38"/>
      <c r="J16" s="34"/>
      <c r="K16" s="38"/>
      <c r="L16" s="31"/>
      <c r="M16" s="38"/>
      <c r="N16" s="31"/>
      <c r="O16" s="38"/>
      <c r="P16" s="34"/>
      <c r="Q16" s="38"/>
      <c r="R16" s="32"/>
      <c r="S16" s="38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5" x14ac:dyDescent="0.25">
      <c r="A17" s="39"/>
      <c r="B17" s="39"/>
      <c r="C17" s="41" t="s">
        <v>76</v>
      </c>
      <c r="D17" s="43"/>
      <c r="E17" s="45">
        <f>IF(OR(H17="DNS",J17="DNS",L17="DNS",N17="DNS",P17="DNS",R17="DNS"),"DNF",SUM(G17,I17,K17,M17,O17,Q17,S17))</f>
        <v>0</v>
      </c>
      <c r="F17" s="26"/>
      <c r="G17" s="37">
        <f>IF(AND(F17&lt;&gt;0,F17&lt;&gt;"",$D17&lt;&gt;""),IFERROR(INT(INDEX('Scoring Coefficients'!$D$2:$D$33,MATCH($C17&amp;F$2,'Scoring Coefficients'!$A$2:$A$33,0))*((INDEX('Scoring Coefficients'!$E$2:$E$33,MATCH($C17&amp;F$2,'Scoring Coefficients'!$A$2:$A$33,0))-ROUNDUP((IFERROR((LEFT(F17,FIND(":",F17)-1)*60)+RIGHT(F17,LEN(F17)-FIND(":",F17)),F17)*INDEX('Age Factors'!$C$2:$AJ$24,MATCH(F$2,'Age Factors'!$B$2:$B$24,0),MATCH($C17&amp;IF($D17&lt;30,30,FLOOR($D17/5,1)*5),'Age Factors'!$C$1:$AJ$1,0))),2))^INDEX('Scoring Coefficients'!$F$2:$F$33,MATCH($C17&amp;F$2,'Scoring Coefficients'!$A$2:$A$33,0)))),0),0)</f>
        <v>0</v>
      </c>
      <c r="H17" s="28"/>
      <c r="I17" s="37">
        <f>IF(AND(H17&lt;&gt;0,H17&lt;&gt;"",$D17&lt;&gt;""),IFERROR(INT(INDEX('Scoring Coefficients'!$D$2:$D$33,MATCH($C17&amp;H$2,'Scoring Coefficients'!$A$2:$A$33,0))*(((INT((H17*100)*INDEX('Age Factors'!$C$2:$AJ$24,MATCH(H$2,'Age Factors'!$B$2:$B$24,0),MATCH($C17&amp;IF($D17&lt;30,30,FLOOR($D17/5,1)*5),'Age Factors'!$C$1:$AJ$1,0))))-INDEX('Scoring Coefficients'!$E$2:$E$33,MATCH($C17&amp;H$2,'Scoring Coefficients'!$A$2:$A$33,0)))^INDEX('Scoring Coefficients'!$F$2:$F$33,MATCH($C17&amp;H$2,'Scoring Coefficients'!$A$2:$A$33,0)))),0),0)</f>
        <v>0</v>
      </c>
      <c r="J17" s="28"/>
      <c r="K17" s="37">
        <f>IF(AND(J17&lt;&gt;0,J17&lt;&gt;"",$D17&lt;&gt;""),IFERROR(INT(INDEX('Scoring Coefficients'!$D$2:$D$33,MATCH($C17&amp;J$2,'Scoring Coefficients'!$A$2:$A$33,0))*((ROUNDDOWN((J17*INDEX('Age Factors'!$C$2:$AJ$24,MATCH(J$2,'Age Factors'!$B$2:$B$24,0),MATCH($C17&amp;IF($D17&lt;30,30,FLOOR($D17/5,1)*5),'Age Factors'!$C$1:$AJ$1,0))),2)-INDEX('Scoring Coefficients'!$E$2:$E$33,MATCH($C17&amp;J$2,'Scoring Coefficients'!$A$2:$A$33,0)))^INDEX('Scoring Coefficients'!$F$2:$F$33,MATCH($C17&amp;J$2,'Scoring Coefficients'!$A$2:$A$33,0)))),0),0)</f>
        <v>0</v>
      </c>
      <c r="L17" s="28"/>
      <c r="M17" s="37">
        <f>IF(AND(L17&lt;&gt;0,L17&lt;&gt;"",$D17&lt;&gt;""),IFERROR(INT(INDEX('Scoring Coefficients'!$D$2:$D$33,MATCH($C17&amp;L$2,'Scoring Coefficients'!$A$2:$A$33,0))*((INDEX('Scoring Coefficients'!$E$2:$E$33,MATCH($C17&amp;L$2,'Scoring Coefficients'!$A$2:$A$33,0))-ROUNDUP((IFERROR((LEFT(L17,FIND(":",L17)-1)*60)+RIGHT(L17,LEN(L17)-FIND(":",L17)),L17)*INDEX('Age Factors'!$C$2:$AJ$24,MATCH(L$2,'Age Factors'!$B$2:$B$24,0),MATCH($C17&amp;IF($D17&lt;30,30,FLOOR($D17/5,1)*5),'Age Factors'!$C$1:$AJ$1,0))),2))^INDEX('Scoring Coefficients'!$F$2:$F$33,MATCH($C17&amp;L$2,'Scoring Coefficients'!$A$2:$A$33,0)))),0),0)</f>
        <v>0</v>
      </c>
      <c r="N17" s="28"/>
      <c r="O17" s="37">
        <f>IF(AND(N17&lt;&gt;0,N17&lt;&gt;"",$D17&lt;&gt;""),IFERROR(INT(INDEX('Scoring Coefficients'!$D$2:$D$33,MATCH($C17&amp;N$2,'Scoring Coefficients'!$A$2:$A$33,0))*(((INT((N17*100)*INDEX('Age Factors'!$C$2:$AJ$24,MATCH(N$2,'Age Factors'!$B$2:$B$24,0),MATCH($C17&amp;IF($D17&lt;30,30,FLOOR($D17/5,1)*5),'Age Factors'!$C$1:$AJ$1,0))))-INDEX('Scoring Coefficients'!$E$2:$E$33,MATCH($C17&amp;N$2,'Scoring Coefficients'!$A$2:$A$33,0)))^INDEX('Scoring Coefficients'!$F$2:$F$33,MATCH($C17&amp;N$2,'Scoring Coefficients'!$A$2:$A$33,0)))),0),0)</f>
        <v>0</v>
      </c>
      <c r="P17" s="28"/>
      <c r="Q17" s="37">
        <f>IF(AND(P17&lt;&gt;0,P17&lt;&gt;"",$D17&lt;&gt;""),IFERROR(INT(INDEX('Scoring Coefficients'!$D$2:$D$33,MATCH($C17&amp;P$2,'Scoring Coefficients'!$A$2:$A$33,0))*((ROUNDDOWN((P17*INDEX('Age Factors'!$C$2:$AJ$24,MATCH(P$2,'Age Factors'!$B$2:$B$24,0),MATCH($C17&amp;IF($D17&lt;30,30,FLOOR($D17/5,1)*5),'Age Factors'!$C$1:$AJ$1,0))),2)-INDEX('Scoring Coefficients'!$E$2:$E$33,MATCH($C17&amp;P$2,'Scoring Coefficients'!$A$2:$A$33,0)))^INDEX('Scoring Coefficients'!$F$2:$F$33,MATCH($C17&amp;P$2,'Scoring Coefficients'!$A$2:$A$33,0)))),0),0)</f>
        <v>0</v>
      </c>
      <c r="R17" s="29"/>
      <c r="S17" s="37">
        <f>IF(AND(R17&lt;&gt;0,R17&lt;&gt;"",$D17&lt;&gt;""),IFERROR(INT(INDEX('Scoring Coefficients'!$D$2:$D$33,MATCH($C17&amp;R$2,'Scoring Coefficients'!$A$2:$A$33,0))*((INDEX('Scoring Coefficients'!$E$2:$E$33,MATCH($C17&amp;R$2,'Scoring Coefficients'!$A$2:$A$33,0))-ROUNDUP((IFERROR((LEFT(R17,FIND(":",R17)-1)*60)+RIGHT(R17,LEN(R17)-FIND(":",R17)),R17)*INDEX('Age Factors'!$C$2:$AJ$24,MATCH(R$2,'Age Factors'!$B$2:$B$24,0),MATCH($C17&amp;IF($D17&lt;30,30,FLOOR($D17/5,1)*5),'Age Factors'!$C$1:$AJ$1,0))),2))^INDEX('Scoring Coefficients'!$F$2:$F$33,MATCH($C17&amp;R$2,'Scoring Coefficients'!$A$2:$A$33,0)))),0),0)</f>
        <v>0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5" x14ac:dyDescent="0.25">
      <c r="A18" s="40"/>
      <c r="B18" s="40"/>
      <c r="C18" s="42"/>
      <c r="D18" s="44"/>
      <c r="E18" s="46"/>
      <c r="F18" s="29"/>
      <c r="G18" s="38"/>
      <c r="H18" s="34"/>
      <c r="I18" s="38"/>
      <c r="J18" s="34"/>
      <c r="K18" s="38"/>
      <c r="L18" s="31"/>
      <c r="M18" s="38"/>
      <c r="N18" s="31"/>
      <c r="O18" s="38"/>
      <c r="P18" s="34"/>
      <c r="Q18" s="38"/>
      <c r="R18" s="32"/>
      <c r="S18" s="38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5" x14ac:dyDescent="0.25">
      <c r="A19" s="39"/>
      <c r="B19" s="39"/>
      <c r="C19" s="41" t="s">
        <v>76</v>
      </c>
      <c r="D19" s="43"/>
      <c r="E19" s="45">
        <f>IF(OR(H19="DNS",J19="DNS",L19="DNS",N19="DNS",P19="DNS",R19="DNS"),"DNF",SUM(G19,I19,K19,M19,O19,Q19,S19))</f>
        <v>0</v>
      </c>
      <c r="F19" s="26"/>
      <c r="G19" s="37">
        <f>IF(AND(F19&lt;&gt;0,F19&lt;&gt;"",$D19&lt;&gt;""),IFERROR(INT(INDEX('Scoring Coefficients'!$D$2:$D$33,MATCH($C19&amp;F$2,'Scoring Coefficients'!$A$2:$A$33,0))*((INDEX('Scoring Coefficients'!$E$2:$E$33,MATCH($C19&amp;F$2,'Scoring Coefficients'!$A$2:$A$33,0))-ROUNDUP((IFERROR((LEFT(F19,FIND(":",F19)-1)*60)+RIGHT(F19,LEN(F19)-FIND(":",F19)),F19)*INDEX('Age Factors'!$C$2:$AJ$24,MATCH(F$2,'Age Factors'!$B$2:$B$24,0),MATCH($C19&amp;IF($D19&lt;30,30,FLOOR($D19/5,1)*5),'Age Factors'!$C$1:$AJ$1,0))),2))^INDEX('Scoring Coefficients'!$F$2:$F$33,MATCH($C19&amp;F$2,'Scoring Coefficients'!$A$2:$A$33,0)))),0),0)</f>
        <v>0</v>
      </c>
      <c r="H19" s="28"/>
      <c r="I19" s="37">
        <f>IF(AND(H19&lt;&gt;0,H19&lt;&gt;"",$D19&lt;&gt;""),IFERROR(INT(INDEX('Scoring Coefficients'!$D$2:$D$33,MATCH($C19&amp;H$2,'Scoring Coefficients'!$A$2:$A$33,0))*(((INT((H19*100)*INDEX('Age Factors'!$C$2:$AJ$24,MATCH(H$2,'Age Factors'!$B$2:$B$24,0),MATCH($C19&amp;IF($D19&lt;30,30,FLOOR($D19/5,1)*5),'Age Factors'!$C$1:$AJ$1,0))))-INDEX('Scoring Coefficients'!$E$2:$E$33,MATCH($C19&amp;H$2,'Scoring Coefficients'!$A$2:$A$33,0)))^INDEX('Scoring Coefficients'!$F$2:$F$33,MATCH($C19&amp;H$2,'Scoring Coefficients'!$A$2:$A$33,0)))),0),0)</f>
        <v>0</v>
      </c>
      <c r="J19" s="28"/>
      <c r="K19" s="37">
        <f>IF(AND(J19&lt;&gt;0,J19&lt;&gt;"",$D19&lt;&gt;""),IFERROR(INT(INDEX('Scoring Coefficients'!$D$2:$D$33,MATCH($C19&amp;J$2,'Scoring Coefficients'!$A$2:$A$33,0))*((ROUNDDOWN((J19*INDEX('Age Factors'!$C$2:$AJ$24,MATCH(J$2,'Age Factors'!$B$2:$B$24,0),MATCH($C19&amp;IF($D19&lt;30,30,FLOOR($D19/5,1)*5),'Age Factors'!$C$1:$AJ$1,0))),2)-INDEX('Scoring Coefficients'!$E$2:$E$33,MATCH($C19&amp;J$2,'Scoring Coefficients'!$A$2:$A$33,0)))^INDEX('Scoring Coefficients'!$F$2:$F$33,MATCH($C19&amp;J$2,'Scoring Coefficients'!$A$2:$A$33,0)))),0),0)</f>
        <v>0</v>
      </c>
      <c r="L19" s="28"/>
      <c r="M19" s="37">
        <f>IF(AND(L19&lt;&gt;0,L19&lt;&gt;"",$D19&lt;&gt;""),IFERROR(INT(INDEX('Scoring Coefficients'!$D$2:$D$33,MATCH($C19&amp;L$2,'Scoring Coefficients'!$A$2:$A$33,0))*((INDEX('Scoring Coefficients'!$E$2:$E$33,MATCH($C19&amp;L$2,'Scoring Coefficients'!$A$2:$A$33,0))-ROUNDUP((IFERROR((LEFT(L19,FIND(":",L19)-1)*60)+RIGHT(L19,LEN(L19)-FIND(":",L19)),L19)*INDEX('Age Factors'!$C$2:$AJ$24,MATCH(L$2,'Age Factors'!$B$2:$B$24,0),MATCH($C19&amp;IF($D19&lt;30,30,FLOOR($D19/5,1)*5),'Age Factors'!$C$1:$AJ$1,0))),2))^INDEX('Scoring Coefficients'!$F$2:$F$33,MATCH($C19&amp;L$2,'Scoring Coefficients'!$A$2:$A$33,0)))),0),0)</f>
        <v>0</v>
      </c>
      <c r="N19" s="28"/>
      <c r="O19" s="37">
        <f>IF(AND(N19&lt;&gt;0,N19&lt;&gt;"",$D19&lt;&gt;""),IFERROR(INT(INDEX('Scoring Coefficients'!$D$2:$D$33,MATCH($C19&amp;N$2,'Scoring Coefficients'!$A$2:$A$33,0))*(((INT((N19*100)*INDEX('Age Factors'!$C$2:$AJ$24,MATCH(N$2,'Age Factors'!$B$2:$B$24,0),MATCH($C19&amp;IF($D19&lt;30,30,FLOOR($D19/5,1)*5),'Age Factors'!$C$1:$AJ$1,0))))-INDEX('Scoring Coefficients'!$E$2:$E$33,MATCH($C19&amp;N$2,'Scoring Coefficients'!$A$2:$A$33,0)))^INDEX('Scoring Coefficients'!$F$2:$F$33,MATCH($C19&amp;N$2,'Scoring Coefficients'!$A$2:$A$33,0)))),0),0)</f>
        <v>0</v>
      </c>
      <c r="P19" s="28"/>
      <c r="Q19" s="37">
        <f>IF(AND(P19&lt;&gt;0,P19&lt;&gt;"",$D19&lt;&gt;""),IFERROR(INT(INDEX('Scoring Coefficients'!$D$2:$D$33,MATCH($C19&amp;P$2,'Scoring Coefficients'!$A$2:$A$33,0))*((ROUNDDOWN((P19*INDEX('Age Factors'!$C$2:$AJ$24,MATCH(P$2,'Age Factors'!$B$2:$B$24,0),MATCH($C19&amp;IF($D19&lt;30,30,FLOOR($D19/5,1)*5),'Age Factors'!$C$1:$AJ$1,0))),2)-INDEX('Scoring Coefficients'!$E$2:$E$33,MATCH($C19&amp;P$2,'Scoring Coefficients'!$A$2:$A$33,0)))^INDEX('Scoring Coefficients'!$F$2:$F$33,MATCH($C19&amp;P$2,'Scoring Coefficients'!$A$2:$A$33,0)))),0),0)</f>
        <v>0</v>
      </c>
      <c r="R19" s="29"/>
      <c r="S19" s="37">
        <f>IF(AND(R19&lt;&gt;0,R19&lt;&gt;"",$D19&lt;&gt;""),IFERROR(INT(INDEX('Scoring Coefficients'!$D$2:$D$33,MATCH($C19&amp;R$2,'Scoring Coefficients'!$A$2:$A$33,0))*((INDEX('Scoring Coefficients'!$E$2:$E$33,MATCH($C19&amp;R$2,'Scoring Coefficients'!$A$2:$A$33,0))-ROUNDUP((IFERROR((LEFT(R19,FIND(":",R19)-1)*60)+RIGHT(R19,LEN(R19)-FIND(":",R19)),R19)*INDEX('Age Factors'!$C$2:$AJ$24,MATCH(R$2,'Age Factors'!$B$2:$B$24,0),MATCH($C19&amp;IF($D19&lt;30,30,FLOOR($D19/5,1)*5),'Age Factors'!$C$1:$AJ$1,0))),2))^INDEX('Scoring Coefficients'!$F$2:$F$33,MATCH($C19&amp;R$2,'Scoring Coefficients'!$A$2:$A$33,0)))),0),0)</f>
        <v>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5" x14ac:dyDescent="0.25">
      <c r="A20" s="40"/>
      <c r="B20" s="40"/>
      <c r="C20" s="42"/>
      <c r="D20" s="44"/>
      <c r="E20" s="46"/>
      <c r="F20" s="29"/>
      <c r="G20" s="38"/>
      <c r="H20" s="34"/>
      <c r="I20" s="38"/>
      <c r="J20" s="34"/>
      <c r="K20" s="38"/>
      <c r="L20" s="31"/>
      <c r="M20" s="38"/>
      <c r="N20" s="31"/>
      <c r="O20" s="38"/>
      <c r="P20" s="34"/>
      <c r="Q20" s="38"/>
      <c r="R20" s="32"/>
      <c r="S20" s="38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5" x14ac:dyDescent="0.25">
      <c r="A21" s="39"/>
      <c r="B21" s="39"/>
      <c r="C21" s="41" t="s">
        <v>76</v>
      </c>
      <c r="D21" s="43"/>
      <c r="E21" s="45">
        <f>IF(OR(H21="DNS",J21="DNS",L21="DNS",N21="DNS",P21="DNS",R21="DNS"),"DNF",SUM(G21,I21,K21,M21,O21,Q21,S21))</f>
        <v>0</v>
      </c>
      <c r="F21" s="26"/>
      <c r="G21" s="37">
        <f>IF(AND(F21&lt;&gt;0,F21&lt;&gt;"",$D21&lt;&gt;""),IFERROR(INT(INDEX('Scoring Coefficients'!$D$2:$D$33,MATCH($C21&amp;F$2,'Scoring Coefficients'!$A$2:$A$33,0))*((INDEX('Scoring Coefficients'!$E$2:$E$33,MATCH($C21&amp;F$2,'Scoring Coefficients'!$A$2:$A$33,0))-ROUNDUP((IFERROR((LEFT(F21,FIND(":",F21)-1)*60)+RIGHT(F21,LEN(F21)-FIND(":",F21)),F21)*INDEX('Age Factors'!$C$2:$AJ$24,MATCH(F$2,'Age Factors'!$B$2:$B$24,0),MATCH($C21&amp;IF($D21&lt;30,30,FLOOR($D21/5,1)*5),'Age Factors'!$C$1:$AJ$1,0))),2))^INDEX('Scoring Coefficients'!$F$2:$F$33,MATCH($C21&amp;F$2,'Scoring Coefficients'!$A$2:$A$33,0)))),0),0)</f>
        <v>0</v>
      </c>
      <c r="H21" s="28"/>
      <c r="I21" s="37">
        <f>IF(AND(H21&lt;&gt;0,H21&lt;&gt;"",$D21&lt;&gt;""),IFERROR(INT(INDEX('Scoring Coefficients'!$D$2:$D$33,MATCH($C21&amp;H$2,'Scoring Coefficients'!$A$2:$A$33,0))*(((INT((H21*100)*INDEX('Age Factors'!$C$2:$AJ$24,MATCH(H$2,'Age Factors'!$B$2:$B$24,0),MATCH($C21&amp;IF($D21&lt;30,30,FLOOR($D21/5,1)*5),'Age Factors'!$C$1:$AJ$1,0))))-INDEX('Scoring Coefficients'!$E$2:$E$33,MATCH($C21&amp;H$2,'Scoring Coefficients'!$A$2:$A$33,0)))^INDEX('Scoring Coefficients'!$F$2:$F$33,MATCH($C21&amp;H$2,'Scoring Coefficients'!$A$2:$A$33,0)))),0),0)</f>
        <v>0</v>
      </c>
      <c r="J21" s="28"/>
      <c r="K21" s="37">
        <f>IF(AND(J21&lt;&gt;0,J21&lt;&gt;"",$D21&lt;&gt;""),IFERROR(INT(INDEX('Scoring Coefficients'!$D$2:$D$33,MATCH($C21&amp;J$2,'Scoring Coefficients'!$A$2:$A$33,0))*((ROUNDDOWN((J21*INDEX('Age Factors'!$C$2:$AJ$24,MATCH(J$2,'Age Factors'!$B$2:$B$24,0),MATCH($C21&amp;IF($D21&lt;30,30,FLOOR($D21/5,1)*5),'Age Factors'!$C$1:$AJ$1,0))),2)-INDEX('Scoring Coefficients'!$E$2:$E$33,MATCH($C21&amp;J$2,'Scoring Coefficients'!$A$2:$A$33,0)))^INDEX('Scoring Coefficients'!$F$2:$F$33,MATCH($C21&amp;J$2,'Scoring Coefficients'!$A$2:$A$33,0)))),0),0)</f>
        <v>0</v>
      </c>
      <c r="L21" s="28"/>
      <c r="M21" s="37">
        <f>IF(AND(L21&lt;&gt;0,L21&lt;&gt;"",$D21&lt;&gt;""),IFERROR(INT(INDEX('Scoring Coefficients'!$D$2:$D$33,MATCH($C21&amp;L$2,'Scoring Coefficients'!$A$2:$A$33,0))*((INDEX('Scoring Coefficients'!$E$2:$E$33,MATCH($C21&amp;L$2,'Scoring Coefficients'!$A$2:$A$33,0))-ROUNDUP((IFERROR((LEFT(L21,FIND(":",L21)-1)*60)+RIGHT(L21,LEN(L21)-FIND(":",L21)),L21)*INDEX('Age Factors'!$C$2:$AJ$24,MATCH(L$2,'Age Factors'!$B$2:$B$24,0),MATCH($C21&amp;IF($D21&lt;30,30,FLOOR($D21/5,1)*5),'Age Factors'!$C$1:$AJ$1,0))),2))^INDEX('Scoring Coefficients'!$F$2:$F$33,MATCH($C21&amp;L$2,'Scoring Coefficients'!$A$2:$A$33,0)))),0),0)</f>
        <v>0</v>
      </c>
      <c r="N21" s="28"/>
      <c r="O21" s="37">
        <f>IF(AND(N21&lt;&gt;0,N21&lt;&gt;"",$D21&lt;&gt;""),IFERROR(INT(INDEX('Scoring Coefficients'!$D$2:$D$33,MATCH($C21&amp;N$2,'Scoring Coefficients'!$A$2:$A$33,0))*(((INT((N21*100)*INDEX('Age Factors'!$C$2:$AJ$24,MATCH(N$2,'Age Factors'!$B$2:$B$24,0),MATCH($C21&amp;IF($D21&lt;30,30,FLOOR($D21/5,1)*5),'Age Factors'!$C$1:$AJ$1,0))))-INDEX('Scoring Coefficients'!$E$2:$E$33,MATCH($C21&amp;N$2,'Scoring Coefficients'!$A$2:$A$33,0)))^INDEX('Scoring Coefficients'!$F$2:$F$33,MATCH($C21&amp;N$2,'Scoring Coefficients'!$A$2:$A$33,0)))),0),0)</f>
        <v>0</v>
      </c>
      <c r="P21" s="28"/>
      <c r="Q21" s="37">
        <f>IF(AND(P21&lt;&gt;0,P21&lt;&gt;"",$D21&lt;&gt;""),IFERROR(INT(INDEX('Scoring Coefficients'!$D$2:$D$33,MATCH($C21&amp;P$2,'Scoring Coefficients'!$A$2:$A$33,0))*((ROUNDDOWN((P21*INDEX('Age Factors'!$C$2:$AJ$24,MATCH(P$2,'Age Factors'!$B$2:$B$24,0),MATCH($C21&amp;IF($D21&lt;30,30,FLOOR($D21/5,1)*5),'Age Factors'!$C$1:$AJ$1,0))),2)-INDEX('Scoring Coefficients'!$E$2:$E$33,MATCH($C21&amp;P$2,'Scoring Coefficients'!$A$2:$A$33,0)))^INDEX('Scoring Coefficients'!$F$2:$F$33,MATCH($C21&amp;P$2,'Scoring Coefficients'!$A$2:$A$33,0)))),0),0)</f>
        <v>0</v>
      </c>
      <c r="R21" s="29"/>
      <c r="S21" s="37">
        <f>IF(AND(R21&lt;&gt;0,R21&lt;&gt;"",$D21&lt;&gt;""),IFERROR(INT(INDEX('Scoring Coefficients'!$D$2:$D$33,MATCH($C21&amp;R$2,'Scoring Coefficients'!$A$2:$A$33,0))*((INDEX('Scoring Coefficients'!$E$2:$E$33,MATCH($C21&amp;R$2,'Scoring Coefficients'!$A$2:$A$33,0))-ROUNDUP((IFERROR((LEFT(R21,FIND(":",R21)-1)*60)+RIGHT(R21,LEN(R21)-FIND(":",R21)),R21)*INDEX('Age Factors'!$C$2:$AJ$24,MATCH(R$2,'Age Factors'!$B$2:$B$24,0),MATCH($C21&amp;IF($D21&lt;30,30,FLOOR($D21/5,1)*5),'Age Factors'!$C$1:$AJ$1,0))),2))^INDEX('Scoring Coefficients'!$F$2:$F$33,MATCH($C21&amp;R$2,'Scoring Coefficients'!$A$2:$A$33,0)))),0),0)</f>
        <v>0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5" x14ac:dyDescent="0.25">
      <c r="A22" s="40"/>
      <c r="B22" s="40"/>
      <c r="C22" s="42"/>
      <c r="D22" s="44"/>
      <c r="E22" s="46"/>
      <c r="F22" s="29"/>
      <c r="G22" s="38"/>
      <c r="H22" s="34"/>
      <c r="I22" s="38"/>
      <c r="J22" s="34"/>
      <c r="K22" s="38"/>
      <c r="L22" s="31"/>
      <c r="M22" s="38"/>
      <c r="N22" s="31"/>
      <c r="O22" s="38"/>
      <c r="P22" s="34"/>
      <c r="Q22" s="38"/>
      <c r="R22" s="32"/>
      <c r="S22" s="38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5" x14ac:dyDescent="0.25">
      <c r="A23" s="39"/>
      <c r="B23" s="39"/>
      <c r="C23" s="41" t="s">
        <v>76</v>
      </c>
      <c r="D23" s="43"/>
      <c r="E23" s="45">
        <f>IF(OR(H23="DNS",J23="DNS",L23="DNS",N23="DNS",P23="DNS",R23="DNS"),"DNF",SUM(G23,I23,K23,M23,O23,Q23,S23))</f>
        <v>0</v>
      </c>
      <c r="F23" s="26"/>
      <c r="G23" s="37">
        <f>IF(AND(F23&lt;&gt;0,F23&lt;&gt;"",$D23&lt;&gt;""),IFERROR(INT(INDEX('Scoring Coefficients'!$D$2:$D$33,MATCH($C23&amp;F$2,'Scoring Coefficients'!$A$2:$A$33,0))*((INDEX('Scoring Coefficients'!$E$2:$E$33,MATCH($C23&amp;F$2,'Scoring Coefficients'!$A$2:$A$33,0))-ROUNDUP((IFERROR((LEFT(F23,FIND(":",F23)-1)*60)+RIGHT(F23,LEN(F23)-FIND(":",F23)),F23)*INDEX('Age Factors'!$C$2:$AJ$24,MATCH(F$2,'Age Factors'!$B$2:$B$24,0),MATCH($C23&amp;IF($D23&lt;30,30,FLOOR($D23/5,1)*5),'Age Factors'!$C$1:$AJ$1,0))),2))^INDEX('Scoring Coefficients'!$F$2:$F$33,MATCH($C23&amp;F$2,'Scoring Coefficients'!$A$2:$A$33,0)))),0),0)</f>
        <v>0</v>
      </c>
      <c r="H23" s="28"/>
      <c r="I23" s="37">
        <f>IF(AND(H23&lt;&gt;0,H23&lt;&gt;"",$D23&lt;&gt;""),IFERROR(INT(INDEX('Scoring Coefficients'!$D$2:$D$33,MATCH($C23&amp;H$2,'Scoring Coefficients'!$A$2:$A$33,0))*(((INT((H23*100)*INDEX('Age Factors'!$C$2:$AJ$24,MATCH(H$2,'Age Factors'!$B$2:$B$24,0),MATCH($C23&amp;IF($D23&lt;30,30,FLOOR($D23/5,1)*5),'Age Factors'!$C$1:$AJ$1,0))))-INDEX('Scoring Coefficients'!$E$2:$E$33,MATCH($C23&amp;H$2,'Scoring Coefficients'!$A$2:$A$33,0)))^INDEX('Scoring Coefficients'!$F$2:$F$33,MATCH($C23&amp;H$2,'Scoring Coefficients'!$A$2:$A$33,0)))),0),0)</f>
        <v>0</v>
      </c>
      <c r="J23" s="28"/>
      <c r="K23" s="37">
        <f>IF(AND(J23&lt;&gt;0,J23&lt;&gt;"",$D23&lt;&gt;""),IFERROR(INT(INDEX('Scoring Coefficients'!$D$2:$D$33,MATCH($C23&amp;J$2,'Scoring Coefficients'!$A$2:$A$33,0))*((ROUNDDOWN((J23*INDEX('Age Factors'!$C$2:$AJ$24,MATCH(J$2,'Age Factors'!$B$2:$B$24,0),MATCH($C23&amp;IF($D23&lt;30,30,FLOOR($D23/5,1)*5),'Age Factors'!$C$1:$AJ$1,0))),2)-INDEX('Scoring Coefficients'!$E$2:$E$33,MATCH($C23&amp;J$2,'Scoring Coefficients'!$A$2:$A$33,0)))^INDEX('Scoring Coefficients'!$F$2:$F$33,MATCH($C23&amp;J$2,'Scoring Coefficients'!$A$2:$A$33,0)))),0),0)</f>
        <v>0</v>
      </c>
      <c r="L23" s="28"/>
      <c r="M23" s="37">
        <f>IF(AND(L23&lt;&gt;0,L23&lt;&gt;"",$D23&lt;&gt;""),IFERROR(INT(INDEX('Scoring Coefficients'!$D$2:$D$33,MATCH($C23&amp;L$2,'Scoring Coefficients'!$A$2:$A$33,0))*((INDEX('Scoring Coefficients'!$E$2:$E$33,MATCH($C23&amp;L$2,'Scoring Coefficients'!$A$2:$A$33,0))-ROUNDUP((IFERROR((LEFT(L23,FIND(":",L23)-1)*60)+RIGHT(L23,LEN(L23)-FIND(":",L23)),L23)*INDEX('Age Factors'!$C$2:$AJ$24,MATCH(L$2,'Age Factors'!$B$2:$B$24,0),MATCH($C23&amp;IF($D23&lt;30,30,FLOOR($D23/5,1)*5),'Age Factors'!$C$1:$AJ$1,0))),2))^INDEX('Scoring Coefficients'!$F$2:$F$33,MATCH($C23&amp;L$2,'Scoring Coefficients'!$A$2:$A$33,0)))),0),0)</f>
        <v>0</v>
      </c>
      <c r="N23" s="28"/>
      <c r="O23" s="37">
        <f>IF(AND(N23&lt;&gt;0,N23&lt;&gt;"",$D23&lt;&gt;""),IFERROR(INT(INDEX('Scoring Coefficients'!$D$2:$D$33,MATCH($C23&amp;N$2,'Scoring Coefficients'!$A$2:$A$33,0))*(((INT((N23*100)*INDEX('Age Factors'!$C$2:$AJ$24,MATCH(N$2,'Age Factors'!$B$2:$B$24,0),MATCH($C23&amp;IF($D23&lt;30,30,FLOOR($D23/5,1)*5),'Age Factors'!$C$1:$AJ$1,0))))-INDEX('Scoring Coefficients'!$E$2:$E$33,MATCH($C23&amp;N$2,'Scoring Coefficients'!$A$2:$A$33,0)))^INDEX('Scoring Coefficients'!$F$2:$F$33,MATCH($C23&amp;N$2,'Scoring Coefficients'!$A$2:$A$33,0)))),0),0)</f>
        <v>0</v>
      </c>
      <c r="P23" s="28"/>
      <c r="Q23" s="37">
        <f>IF(AND(P23&lt;&gt;0,P23&lt;&gt;"",$D23&lt;&gt;""),IFERROR(INT(INDEX('Scoring Coefficients'!$D$2:$D$33,MATCH($C23&amp;P$2,'Scoring Coefficients'!$A$2:$A$33,0))*((ROUNDDOWN((P23*INDEX('Age Factors'!$C$2:$AJ$24,MATCH(P$2,'Age Factors'!$B$2:$B$24,0),MATCH($C23&amp;IF($D23&lt;30,30,FLOOR($D23/5,1)*5),'Age Factors'!$C$1:$AJ$1,0))),2)-INDEX('Scoring Coefficients'!$E$2:$E$33,MATCH($C23&amp;P$2,'Scoring Coefficients'!$A$2:$A$33,0)))^INDEX('Scoring Coefficients'!$F$2:$F$33,MATCH($C23&amp;P$2,'Scoring Coefficients'!$A$2:$A$33,0)))),0),0)</f>
        <v>0</v>
      </c>
      <c r="R23" s="29"/>
      <c r="S23" s="37">
        <f>IF(AND(R23&lt;&gt;0,R23&lt;&gt;"",$D23&lt;&gt;""),IFERROR(INT(INDEX('Scoring Coefficients'!$D$2:$D$33,MATCH($C23&amp;R$2,'Scoring Coefficients'!$A$2:$A$33,0))*((INDEX('Scoring Coefficients'!$E$2:$E$33,MATCH($C23&amp;R$2,'Scoring Coefficients'!$A$2:$A$33,0))-ROUNDUP((IFERROR((LEFT(R23,FIND(":",R23)-1)*60)+RIGHT(R23,LEN(R23)-FIND(":",R23)),R23)*INDEX('Age Factors'!$C$2:$AJ$24,MATCH(R$2,'Age Factors'!$B$2:$B$24,0),MATCH($C23&amp;IF($D23&lt;30,30,FLOOR($D23/5,1)*5),'Age Factors'!$C$1:$AJ$1,0))),2))^INDEX('Scoring Coefficients'!$F$2:$F$33,MATCH($C23&amp;R$2,'Scoring Coefficients'!$A$2:$A$33,0)))),0),0)</f>
        <v>0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5" x14ac:dyDescent="0.25">
      <c r="A24" s="40"/>
      <c r="B24" s="40"/>
      <c r="C24" s="42"/>
      <c r="D24" s="44"/>
      <c r="E24" s="46"/>
      <c r="F24" s="29"/>
      <c r="G24" s="38"/>
      <c r="H24" s="34"/>
      <c r="I24" s="38"/>
      <c r="J24" s="34"/>
      <c r="K24" s="38"/>
      <c r="L24" s="31"/>
      <c r="M24" s="38"/>
      <c r="N24" s="31"/>
      <c r="O24" s="38"/>
      <c r="P24" s="34"/>
      <c r="Q24" s="38"/>
      <c r="R24" s="32"/>
      <c r="S24" s="38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5" x14ac:dyDescent="0.25">
      <c r="A25" s="39"/>
      <c r="B25" s="39"/>
      <c r="C25" s="41" t="s">
        <v>76</v>
      </c>
      <c r="D25" s="43"/>
      <c r="E25" s="45">
        <f>IF(OR(H25="DNS",J25="DNS",L25="DNS",N25="DNS",P25="DNS",R25="DNS"),"DNF",SUM(G25,I25,K25,M25,O25,Q25,S25))</f>
        <v>0</v>
      </c>
      <c r="F25" s="26"/>
      <c r="G25" s="37">
        <f>IF(AND(F25&lt;&gt;0,F25&lt;&gt;"",$D25&lt;&gt;""),IFERROR(INT(INDEX('Scoring Coefficients'!$D$2:$D$33,MATCH($C25&amp;F$2,'Scoring Coefficients'!$A$2:$A$33,0))*((INDEX('Scoring Coefficients'!$E$2:$E$33,MATCH($C25&amp;F$2,'Scoring Coefficients'!$A$2:$A$33,0))-ROUNDUP((IFERROR((LEFT(F25,FIND(":",F25)-1)*60)+RIGHT(F25,LEN(F25)-FIND(":",F25)),F25)*INDEX('Age Factors'!$C$2:$AJ$24,MATCH(F$2,'Age Factors'!$B$2:$B$24,0),MATCH($C25&amp;IF($D25&lt;30,30,FLOOR($D25/5,1)*5),'Age Factors'!$C$1:$AJ$1,0))),2))^INDEX('Scoring Coefficients'!$F$2:$F$33,MATCH($C25&amp;F$2,'Scoring Coefficients'!$A$2:$A$33,0)))),0),0)</f>
        <v>0</v>
      </c>
      <c r="H25" s="28"/>
      <c r="I25" s="37">
        <f>IF(AND(H25&lt;&gt;0,H25&lt;&gt;"",$D25&lt;&gt;""),IFERROR(INT(INDEX('Scoring Coefficients'!$D$2:$D$33,MATCH($C25&amp;H$2,'Scoring Coefficients'!$A$2:$A$33,0))*(((INT((H25*100)*INDEX('Age Factors'!$C$2:$AJ$24,MATCH(H$2,'Age Factors'!$B$2:$B$24,0),MATCH($C25&amp;IF($D25&lt;30,30,FLOOR($D25/5,1)*5),'Age Factors'!$C$1:$AJ$1,0))))-INDEX('Scoring Coefficients'!$E$2:$E$33,MATCH($C25&amp;H$2,'Scoring Coefficients'!$A$2:$A$33,0)))^INDEX('Scoring Coefficients'!$F$2:$F$33,MATCH($C25&amp;H$2,'Scoring Coefficients'!$A$2:$A$33,0)))),0),0)</f>
        <v>0</v>
      </c>
      <c r="J25" s="28"/>
      <c r="K25" s="37">
        <f>IF(AND(J25&lt;&gt;0,J25&lt;&gt;"",$D25&lt;&gt;""),IFERROR(INT(INDEX('Scoring Coefficients'!$D$2:$D$33,MATCH($C25&amp;J$2,'Scoring Coefficients'!$A$2:$A$33,0))*((ROUNDDOWN((J25*INDEX('Age Factors'!$C$2:$AJ$24,MATCH(J$2,'Age Factors'!$B$2:$B$24,0),MATCH($C25&amp;IF($D25&lt;30,30,FLOOR($D25/5,1)*5),'Age Factors'!$C$1:$AJ$1,0))),2)-INDEX('Scoring Coefficients'!$E$2:$E$33,MATCH($C25&amp;J$2,'Scoring Coefficients'!$A$2:$A$33,0)))^INDEX('Scoring Coefficients'!$F$2:$F$33,MATCH($C25&amp;J$2,'Scoring Coefficients'!$A$2:$A$33,0)))),0),0)</f>
        <v>0</v>
      </c>
      <c r="L25" s="28"/>
      <c r="M25" s="37">
        <f>IF(AND(L25&lt;&gt;0,L25&lt;&gt;"",$D25&lt;&gt;""),IFERROR(INT(INDEX('Scoring Coefficients'!$D$2:$D$33,MATCH($C25&amp;L$2,'Scoring Coefficients'!$A$2:$A$33,0))*((INDEX('Scoring Coefficients'!$E$2:$E$33,MATCH($C25&amp;L$2,'Scoring Coefficients'!$A$2:$A$33,0))-ROUNDUP((IFERROR((LEFT(L25,FIND(":",L25)-1)*60)+RIGHT(L25,LEN(L25)-FIND(":",L25)),L25)*INDEX('Age Factors'!$C$2:$AJ$24,MATCH(L$2,'Age Factors'!$B$2:$B$24,0),MATCH($C25&amp;IF($D25&lt;30,30,FLOOR($D25/5,1)*5),'Age Factors'!$C$1:$AJ$1,0))),2))^INDEX('Scoring Coefficients'!$F$2:$F$33,MATCH($C25&amp;L$2,'Scoring Coefficients'!$A$2:$A$33,0)))),0),0)</f>
        <v>0</v>
      </c>
      <c r="N25" s="28"/>
      <c r="O25" s="37">
        <f>IF(AND(N25&lt;&gt;0,N25&lt;&gt;"",$D25&lt;&gt;""),IFERROR(INT(INDEX('Scoring Coefficients'!$D$2:$D$33,MATCH($C25&amp;N$2,'Scoring Coefficients'!$A$2:$A$33,0))*(((INT((N25*100)*INDEX('Age Factors'!$C$2:$AJ$24,MATCH(N$2,'Age Factors'!$B$2:$B$24,0),MATCH($C25&amp;IF($D25&lt;30,30,FLOOR($D25/5,1)*5),'Age Factors'!$C$1:$AJ$1,0))))-INDEX('Scoring Coefficients'!$E$2:$E$33,MATCH($C25&amp;N$2,'Scoring Coefficients'!$A$2:$A$33,0)))^INDEX('Scoring Coefficients'!$F$2:$F$33,MATCH($C25&amp;N$2,'Scoring Coefficients'!$A$2:$A$33,0)))),0),0)</f>
        <v>0</v>
      </c>
      <c r="P25" s="28"/>
      <c r="Q25" s="37">
        <f>IF(AND(P25&lt;&gt;0,P25&lt;&gt;"",$D25&lt;&gt;""),IFERROR(INT(INDEX('Scoring Coefficients'!$D$2:$D$33,MATCH($C25&amp;P$2,'Scoring Coefficients'!$A$2:$A$33,0))*((ROUNDDOWN((P25*INDEX('Age Factors'!$C$2:$AJ$24,MATCH(P$2,'Age Factors'!$B$2:$B$24,0),MATCH($C25&amp;IF($D25&lt;30,30,FLOOR($D25/5,1)*5),'Age Factors'!$C$1:$AJ$1,0))),2)-INDEX('Scoring Coefficients'!$E$2:$E$33,MATCH($C25&amp;P$2,'Scoring Coefficients'!$A$2:$A$33,0)))^INDEX('Scoring Coefficients'!$F$2:$F$33,MATCH($C25&amp;P$2,'Scoring Coefficients'!$A$2:$A$33,0)))),0),0)</f>
        <v>0</v>
      </c>
      <c r="R25" s="29"/>
      <c r="S25" s="37">
        <f>IF(AND(R25&lt;&gt;0,R25&lt;&gt;"",$D25&lt;&gt;""),IFERROR(INT(INDEX('Scoring Coefficients'!$D$2:$D$33,MATCH($C25&amp;R$2,'Scoring Coefficients'!$A$2:$A$33,0))*((INDEX('Scoring Coefficients'!$E$2:$E$33,MATCH($C25&amp;R$2,'Scoring Coefficients'!$A$2:$A$33,0))-ROUNDUP((IFERROR((LEFT(R25,FIND(":",R25)-1)*60)+RIGHT(R25,LEN(R25)-FIND(":",R25)),R25)*INDEX('Age Factors'!$C$2:$AJ$24,MATCH(R$2,'Age Factors'!$B$2:$B$24,0),MATCH($C25&amp;IF($D25&lt;30,30,FLOOR($D25/5,1)*5),'Age Factors'!$C$1:$AJ$1,0))),2))^INDEX('Scoring Coefficients'!$F$2:$F$33,MATCH($C25&amp;R$2,'Scoring Coefficients'!$A$2:$A$33,0)))),0),0)</f>
        <v>0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5" x14ac:dyDescent="0.25">
      <c r="A26" s="40"/>
      <c r="B26" s="40"/>
      <c r="C26" s="42"/>
      <c r="D26" s="44"/>
      <c r="E26" s="46"/>
      <c r="F26" s="29"/>
      <c r="G26" s="38"/>
      <c r="H26" s="34"/>
      <c r="I26" s="38"/>
      <c r="J26" s="34"/>
      <c r="K26" s="38"/>
      <c r="L26" s="31"/>
      <c r="M26" s="38"/>
      <c r="N26" s="31"/>
      <c r="O26" s="38"/>
      <c r="P26" s="34"/>
      <c r="Q26" s="38"/>
      <c r="R26" s="32"/>
      <c r="S26" s="38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5" x14ac:dyDescent="0.25">
      <c r="A27" s="39"/>
      <c r="B27" s="39"/>
      <c r="C27" s="41" t="s">
        <v>76</v>
      </c>
      <c r="D27" s="43"/>
      <c r="E27" s="45">
        <f>IF(OR(H27="DNS",J27="DNS",L27="DNS",N27="DNS",P27="DNS",R27="DNS"),"DNF",SUM(G27,I27,K27,M27,O27,Q27,S27))</f>
        <v>0</v>
      </c>
      <c r="F27" s="26"/>
      <c r="G27" s="37">
        <f>IF(AND(F27&lt;&gt;0,F27&lt;&gt;"",$D27&lt;&gt;""),IFERROR(INT(INDEX('Scoring Coefficients'!$D$2:$D$33,MATCH($C27&amp;F$2,'Scoring Coefficients'!$A$2:$A$33,0))*((INDEX('Scoring Coefficients'!$E$2:$E$33,MATCH($C27&amp;F$2,'Scoring Coefficients'!$A$2:$A$33,0))-ROUNDUP((IFERROR((LEFT(F27,FIND(":",F27)-1)*60)+RIGHT(F27,LEN(F27)-FIND(":",F27)),F27)*INDEX('Age Factors'!$C$2:$AJ$24,MATCH(F$2,'Age Factors'!$B$2:$B$24,0),MATCH($C27&amp;IF($D27&lt;30,30,FLOOR($D27/5,1)*5),'Age Factors'!$C$1:$AJ$1,0))),2))^INDEX('Scoring Coefficients'!$F$2:$F$33,MATCH($C27&amp;F$2,'Scoring Coefficients'!$A$2:$A$33,0)))),0),0)</f>
        <v>0</v>
      </c>
      <c r="H27" s="28"/>
      <c r="I27" s="37">
        <f>IF(AND(H27&lt;&gt;0,H27&lt;&gt;"",$D27&lt;&gt;""),IFERROR(INT(INDEX('Scoring Coefficients'!$D$2:$D$33,MATCH($C27&amp;H$2,'Scoring Coefficients'!$A$2:$A$33,0))*(((INT((H27*100)*INDEX('Age Factors'!$C$2:$AJ$24,MATCH(H$2,'Age Factors'!$B$2:$B$24,0),MATCH($C27&amp;IF($D27&lt;30,30,FLOOR($D27/5,1)*5),'Age Factors'!$C$1:$AJ$1,0))))-INDEX('Scoring Coefficients'!$E$2:$E$33,MATCH($C27&amp;H$2,'Scoring Coefficients'!$A$2:$A$33,0)))^INDEX('Scoring Coefficients'!$F$2:$F$33,MATCH($C27&amp;H$2,'Scoring Coefficients'!$A$2:$A$33,0)))),0),0)</f>
        <v>0</v>
      </c>
      <c r="J27" s="28"/>
      <c r="K27" s="37">
        <f>IF(AND(J27&lt;&gt;0,J27&lt;&gt;"",$D27&lt;&gt;""),IFERROR(INT(INDEX('Scoring Coefficients'!$D$2:$D$33,MATCH($C27&amp;J$2,'Scoring Coefficients'!$A$2:$A$33,0))*((ROUNDDOWN((J27*INDEX('Age Factors'!$C$2:$AJ$24,MATCH(J$2,'Age Factors'!$B$2:$B$24,0),MATCH($C27&amp;IF($D27&lt;30,30,FLOOR($D27/5,1)*5),'Age Factors'!$C$1:$AJ$1,0))),2)-INDEX('Scoring Coefficients'!$E$2:$E$33,MATCH($C27&amp;J$2,'Scoring Coefficients'!$A$2:$A$33,0)))^INDEX('Scoring Coefficients'!$F$2:$F$33,MATCH($C27&amp;J$2,'Scoring Coefficients'!$A$2:$A$33,0)))),0),0)</f>
        <v>0</v>
      </c>
      <c r="L27" s="28"/>
      <c r="M27" s="37">
        <f>IF(AND(L27&lt;&gt;0,L27&lt;&gt;"",$D27&lt;&gt;""),IFERROR(INT(INDEX('Scoring Coefficients'!$D$2:$D$33,MATCH($C27&amp;L$2,'Scoring Coefficients'!$A$2:$A$33,0))*((INDEX('Scoring Coefficients'!$E$2:$E$33,MATCH($C27&amp;L$2,'Scoring Coefficients'!$A$2:$A$33,0))-ROUNDUP((IFERROR((LEFT(L27,FIND(":",L27)-1)*60)+RIGHT(L27,LEN(L27)-FIND(":",L27)),L27)*INDEX('Age Factors'!$C$2:$AJ$24,MATCH(L$2,'Age Factors'!$B$2:$B$24,0),MATCH($C27&amp;IF($D27&lt;30,30,FLOOR($D27/5,1)*5),'Age Factors'!$C$1:$AJ$1,0))),2))^INDEX('Scoring Coefficients'!$F$2:$F$33,MATCH($C27&amp;L$2,'Scoring Coefficients'!$A$2:$A$33,0)))),0),0)</f>
        <v>0</v>
      </c>
      <c r="N27" s="28"/>
      <c r="O27" s="37">
        <f>IF(AND(N27&lt;&gt;0,N27&lt;&gt;"",$D27&lt;&gt;""),IFERROR(INT(INDEX('Scoring Coefficients'!$D$2:$D$33,MATCH($C27&amp;N$2,'Scoring Coefficients'!$A$2:$A$33,0))*(((INT((N27*100)*INDEX('Age Factors'!$C$2:$AJ$24,MATCH(N$2,'Age Factors'!$B$2:$B$24,0),MATCH($C27&amp;IF($D27&lt;30,30,FLOOR($D27/5,1)*5),'Age Factors'!$C$1:$AJ$1,0))))-INDEX('Scoring Coefficients'!$E$2:$E$33,MATCH($C27&amp;N$2,'Scoring Coefficients'!$A$2:$A$33,0)))^INDEX('Scoring Coefficients'!$F$2:$F$33,MATCH($C27&amp;N$2,'Scoring Coefficients'!$A$2:$A$33,0)))),0),0)</f>
        <v>0</v>
      </c>
      <c r="P27" s="28"/>
      <c r="Q27" s="37">
        <f>IF(AND(P27&lt;&gt;0,P27&lt;&gt;"",$D27&lt;&gt;""),IFERROR(INT(INDEX('Scoring Coefficients'!$D$2:$D$33,MATCH($C27&amp;P$2,'Scoring Coefficients'!$A$2:$A$33,0))*((ROUNDDOWN((P27*INDEX('Age Factors'!$C$2:$AJ$24,MATCH(P$2,'Age Factors'!$B$2:$B$24,0),MATCH($C27&amp;IF($D27&lt;30,30,FLOOR($D27/5,1)*5),'Age Factors'!$C$1:$AJ$1,0))),2)-INDEX('Scoring Coefficients'!$E$2:$E$33,MATCH($C27&amp;P$2,'Scoring Coefficients'!$A$2:$A$33,0)))^INDEX('Scoring Coefficients'!$F$2:$F$33,MATCH($C27&amp;P$2,'Scoring Coefficients'!$A$2:$A$33,0)))),0),0)</f>
        <v>0</v>
      </c>
      <c r="R27" s="29"/>
      <c r="S27" s="37">
        <f>IF(AND(R27&lt;&gt;0,R27&lt;&gt;"",$D27&lt;&gt;""),IFERROR(INT(INDEX('Scoring Coefficients'!$D$2:$D$33,MATCH($C27&amp;R$2,'Scoring Coefficients'!$A$2:$A$33,0))*((INDEX('Scoring Coefficients'!$E$2:$E$33,MATCH($C27&amp;R$2,'Scoring Coefficients'!$A$2:$A$33,0))-ROUNDUP((IFERROR((LEFT(R27,FIND(":",R27)-1)*60)+RIGHT(R27,LEN(R27)-FIND(":",R27)),R27)*INDEX('Age Factors'!$C$2:$AJ$24,MATCH(R$2,'Age Factors'!$B$2:$B$24,0),MATCH($C27&amp;IF($D27&lt;30,30,FLOOR($D27/5,1)*5),'Age Factors'!$C$1:$AJ$1,0))),2))^INDEX('Scoring Coefficients'!$F$2:$F$33,MATCH($C27&amp;R$2,'Scoring Coefficients'!$A$2:$A$33,0)))),0),0)</f>
        <v>0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5" x14ac:dyDescent="0.25">
      <c r="A28" s="40"/>
      <c r="B28" s="40"/>
      <c r="C28" s="42"/>
      <c r="D28" s="44"/>
      <c r="E28" s="46"/>
      <c r="F28" s="29"/>
      <c r="G28" s="38"/>
      <c r="H28" s="34"/>
      <c r="I28" s="38"/>
      <c r="J28" s="34"/>
      <c r="K28" s="38"/>
      <c r="L28" s="31"/>
      <c r="M28" s="38"/>
      <c r="N28" s="31"/>
      <c r="O28" s="38"/>
      <c r="P28" s="34"/>
      <c r="Q28" s="38"/>
      <c r="R28" s="32"/>
      <c r="S28" s="38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5" x14ac:dyDescent="0.25">
      <c r="A29" s="39"/>
      <c r="B29" s="39"/>
      <c r="C29" s="41" t="s">
        <v>76</v>
      </c>
      <c r="D29" s="43"/>
      <c r="E29" s="45">
        <f>IF(OR(H29="DNS",J29="DNS",L29="DNS",N29="DNS",P29="DNS",R29="DNS"),"DNF",SUM(G29,I29,K29,M29,O29,Q29,S29))</f>
        <v>0</v>
      </c>
      <c r="F29" s="26"/>
      <c r="G29" s="37">
        <f>IF(AND(F29&lt;&gt;0,F29&lt;&gt;"",$D29&lt;&gt;""),IFERROR(INT(INDEX('Scoring Coefficients'!$D$2:$D$33,MATCH($C29&amp;F$2,'Scoring Coefficients'!$A$2:$A$33,0))*((INDEX('Scoring Coefficients'!$E$2:$E$33,MATCH($C29&amp;F$2,'Scoring Coefficients'!$A$2:$A$33,0))-ROUNDUP((IFERROR((LEFT(F29,FIND(":",F29)-1)*60)+RIGHT(F29,LEN(F29)-FIND(":",F29)),F29)*INDEX('Age Factors'!$C$2:$AJ$24,MATCH(F$2,'Age Factors'!$B$2:$B$24,0),MATCH($C29&amp;IF($D29&lt;30,30,FLOOR($D29/5,1)*5),'Age Factors'!$C$1:$AJ$1,0))),2))^INDEX('Scoring Coefficients'!$F$2:$F$33,MATCH($C29&amp;F$2,'Scoring Coefficients'!$A$2:$A$33,0)))),0),0)</f>
        <v>0</v>
      </c>
      <c r="H29" s="28"/>
      <c r="I29" s="37">
        <f>IF(AND(H29&lt;&gt;0,H29&lt;&gt;"",$D29&lt;&gt;""),IFERROR(INT(INDEX('Scoring Coefficients'!$D$2:$D$33,MATCH($C29&amp;H$2,'Scoring Coefficients'!$A$2:$A$33,0))*(((INT((H29*100)*INDEX('Age Factors'!$C$2:$AJ$24,MATCH(H$2,'Age Factors'!$B$2:$B$24,0),MATCH($C29&amp;IF($D29&lt;30,30,FLOOR($D29/5,1)*5),'Age Factors'!$C$1:$AJ$1,0))))-INDEX('Scoring Coefficients'!$E$2:$E$33,MATCH($C29&amp;H$2,'Scoring Coefficients'!$A$2:$A$33,0)))^INDEX('Scoring Coefficients'!$F$2:$F$33,MATCH($C29&amp;H$2,'Scoring Coefficients'!$A$2:$A$33,0)))),0),0)</f>
        <v>0</v>
      </c>
      <c r="J29" s="28"/>
      <c r="K29" s="37">
        <f>IF(AND(J29&lt;&gt;0,J29&lt;&gt;"",$D29&lt;&gt;""),IFERROR(INT(INDEX('Scoring Coefficients'!$D$2:$D$33,MATCH($C29&amp;J$2,'Scoring Coefficients'!$A$2:$A$33,0))*((ROUNDDOWN((J29*INDEX('Age Factors'!$C$2:$AJ$24,MATCH(J$2,'Age Factors'!$B$2:$B$24,0),MATCH($C29&amp;IF($D29&lt;30,30,FLOOR($D29/5,1)*5),'Age Factors'!$C$1:$AJ$1,0))),2)-INDEX('Scoring Coefficients'!$E$2:$E$33,MATCH($C29&amp;J$2,'Scoring Coefficients'!$A$2:$A$33,0)))^INDEX('Scoring Coefficients'!$F$2:$F$33,MATCH($C29&amp;J$2,'Scoring Coefficients'!$A$2:$A$33,0)))),0),0)</f>
        <v>0</v>
      </c>
      <c r="L29" s="28"/>
      <c r="M29" s="37">
        <f>IF(AND(L29&lt;&gt;0,L29&lt;&gt;"",$D29&lt;&gt;""),IFERROR(INT(INDEX('Scoring Coefficients'!$D$2:$D$33,MATCH($C29&amp;L$2,'Scoring Coefficients'!$A$2:$A$33,0))*((INDEX('Scoring Coefficients'!$E$2:$E$33,MATCH($C29&amp;L$2,'Scoring Coefficients'!$A$2:$A$33,0))-ROUNDUP((IFERROR((LEFT(L29,FIND(":",L29)-1)*60)+RIGHT(L29,LEN(L29)-FIND(":",L29)),L29)*INDEX('Age Factors'!$C$2:$AJ$24,MATCH(L$2,'Age Factors'!$B$2:$B$24,0),MATCH($C29&amp;IF($D29&lt;30,30,FLOOR($D29/5,1)*5),'Age Factors'!$C$1:$AJ$1,0))),2))^INDEX('Scoring Coefficients'!$F$2:$F$33,MATCH($C29&amp;L$2,'Scoring Coefficients'!$A$2:$A$33,0)))),0),0)</f>
        <v>0</v>
      </c>
      <c r="N29" s="28"/>
      <c r="O29" s="37">
        <f>IF(AND(N29&lt;&gt;0,N29&lt;&gt;"",$D29&lt;&gt;""),IFERROR(INT(INDEX('Scoring Coefficients'!$D$2:$D$33,MATCH($C29&amp;N$2,'Scoring Coefficients'!$A$2:$A$33,0))*(((INT((N29*100)*INDEX('Age Factors'!$C$2:$AJ$24,MATCH(N$2,'Age Factors'!$B$2:$B$24,0),MATCH($C29&amp;IF($D29&lt;30,30,FLOOR($D29/5,1)*5),'Age Factors'!$C$1:$AJ$1,0))))-INDEX('Scoring Coefficients'!$E$2:$E$33,MATCH($C29&amp;N$2,'Scoring Coefficients'!$A$2:$A$33,0)))^INDEX('Scoring Coefficients'!$F$2:$F$33,MATCH($C29&amp;N$2,'Scoring Coefficients'!$A$2:$A$33,0)))),0),0)</f>
        <v>0</v>
      </c>
      <c r="P29" s="28"/>
      <c r="Q29" s="37">
        <f>IF(AND(P29&lt;&gt;0,P29&lt;&gt;"",$D29&lt;&gt;""),IFERROR(INT(INDEX('Scoring Coefficients'!$D$2:$D$33,MATCH($C29&amp;P$2,'Scoring Coefficients'!$A$2:$A$33,0))*((ROUNDDOWN((P29*INDEX('Age Factors'!$C$2:$AJ$24,MATCH(P$2,'Age Factors'!$B$2:$B$24,0),MATCH($C29&amp;IF($D29&lt;30,30,FLOOR($D29/5,1)*5),'Age Factors'!$C$1:$AJ$1,0))),2)-INDEX('Scoring Coefficients'!$E$2:$E$33,MATCH($C29&amp;P$2,'Scoring Coefficients'!$A$2:$A$33,0)))^INDEX('Scoring Coefficients'!$F$2:$F$33,MATCH($C29&amp;P$2,'Scoring Coefficients'!$A$2:$A$33,0)))),0),0)</f>
        <v>0</v>
      </c>
      <c r="R29" s="29"/>
      <c r="S29" s="37">
        <f>IF(AND(R29&lt;&gt;0,R29&lt;&gt;"",$D29&lt;&gt;""),IFERROR(INT(INDEX('Scoring Coefficients'!$D$2:$D$33,MATCH($C29&amp;R$2,'Scoring Coefficients'!$A$2:$A$33,0))*((INDEX('Scoring Coefficients'!$E$2:$E$33,MATCH($C29&amp;R$2,'Scoring Coefficients'!$A$2:$A$33,0))-ROUNDUP((IFERROR((LEFT(R29,FIND(":",R29)-1)*60)+RIGHT(R29,LEN(R29)-FIND(":",R29)),R29)*INDEX('Age Factors'!$C$2:$AJ$24,MATCH(R$2,'Age Factors'!$B$2:$B$24,0),MATCH($C29&amp;IF($D29&lt;30,30,FLOOR($D29/5,1)*5),'Age Factors'!$C$1:$AJ$1,0))),2))^INDEX('Scoring Coefficients'!$F$2:$F$33,MATCH($C29&amp;R$2,'Scoring Coefficients'!$A$2:$A$33,0)))),0),0)</f>
        <v>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5" x14ac:dyDescent="0.25">
      <c r="A30" s="40"/>
      <c r="B30" s="40"/>
      <c r="C30" s="42"/>
      <c r="D30" s="44"/>
      <c r="E30" s="46"/>
      <c r="F30" s="29"/>
      <c r="G30" s="38"/>
      <c r="H30" s="34"/>
      <c r="I30" s="38"/>
      <c r="J30" s="34"/>
      <c r="K30" s="38"/>
      <c r="L30" s="31"/>
      <c r="M30" s="38"/>
      <c r="N30" s="31"/>
      <c r="O30" s="38"/>
      <c r="P30" s="34"/>
      <c r="Q30" s="38"/>
      <c r="R30" s="32"/>
      <c r="S30" s="38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5" x14ac:dyDescent="0.25">
      <c r="A31" s="39"/>
      <c r="B31" s="39"/>
      <c r="C31" s="41" t="s">
        <v>76</v>
      </c>
      <c r="D31" s="43"/>
      <c r="E31" s="45">
        <f>IF(OR(H31="DNS",J31="DNS",L31="DNS",N31="DNS",P31="DNS",R31="DNS"),"DNF",SUM(G31,I31,K31,M31,O31,Q31,S31))</f>
        <v>0</v>
      </c>
      <c r="F31" s="26"/>
      <c r="G31" s="37">
        <f>IF(AND(F31&lt;&gt;0,F31&lt;&gt;"",$D31&lt;&gt;""),IFERROR(INT(INDEX('Scoring Coefficients'!$D$2:$D$33,MATCH($C31&amp;F$2,'Scoring Coefficients'!$A$2:$A$33,0))*((INDEX('Scoring Coefficients'!$E$2:$E$33,MATCH($C31&amp;F$2,'Scoring Coefficients'!$A$2:$A$33,0))-ROUNDUP((IFERROR((LEFT(F31,FIND(":",F31)-1)*60)+RIGHT(F31,LEN(F31)-FIND(":",F31)),F31)*INDEX('Age Factors'!$C$2:$AJ$24,MATCH(F$2,'Age Factors'!$B$2:$B$24,0),MATCH($C31&amp;IF($D31&lt;30,30,FLOOR($D31/5,1)*5),'Age Factors'!$C$1:$AJ$1,0))),2))^INDEX('Scoring Coefficients'!$F$2:$F$33,MATCH($C31&amp;F$2,'Scoring Coefficients'!$A$2:$A$33,0)))),0),0)</f>
        <v>0</v>
      </c>
      <c r="H31" s="28"/>
      <c r="I31" s="37">
        <f>IF(AND(H31&lt;&gt;0,H31&lt;&gt;"",$D31&lt;&gt;""),IFERROR(INT(INDEX('Scoring Coefficients'!$D$2:$D$33,MATCH($C31&amp;H$2,'Scoring Coefficients'!$A$2:$A$33,0))*(((INT((H31*100)*INDEX('Age Factors'!$C$2:$AJ$24,MATCH(H$2,'Age Factors'!$B$2:$B$24,0),MATCH($C31&amp;IF($D31&lt;30,30,FLOOR($D31/5,1)*5),'Age Factors'!$C$1:$AJ$1,0))))-INDEX('Scoring Coefficients'!$E$2:$E$33,MATCH($C31&amp;H$2,'Scoring Coefficients'!$A$2:$A$33,0)))^INDEX('Scoring Coefficients'!$F$2:$F$33,MATCH($C31&amp;H$2,'Scoring Coefficients'!$A$2:$A$33,0)))),0),0)</f>
        <v>0</v>
      </c>
      <c r="J31" s="28"/>
      <c r="K31" s="37">
        <f>IF(AND(J31&lt;&gt;0,J31&lt;&gt;"",$D31&lt;&gt;""),IFERROR(INT(INDEX('Scoring Coefficients'!$D$2:$D$33,MATCH($C31&amp;J$2,'Scoring Coefficients'!$A$2:$A$33,0))*((ROUNDDOWN((J31*INDEX('Age Factors'!$C$2:$AJ$24,MATCH(J$2,'Age Factors'!$B$2:$B$24,0),MATCH($C31&amp;IF($D31&lt;30,30,FLOOR($D31/5,1)*5),'Age Factors'!$C$1:$AJ$1,0))),2)-INDEX('Scoring Coefficients'!$E$2:$E$33,MATCH($C31&amp;J$2,'Scoring Coefficients'!$A$2:$A$33,0)))^INDEX('Scoring Coefficients'!$F$2:$F$33,MATCH($C31&amp;J$2,'Scoring Coefficients'!$A$2:$A$33,0)))),0),0)</f>
        <v>0</v>
      </c>
      <c r="L31" s="28"/>
      <c r="M31" s="37">
        <f>IF(AND(L31&lt;&gt;0,L31&lt;&gt;"",$D31&lt;&gt;""),IFERROR(INT(INDEX('Scoring Coefficients'!$D$2:$D$33,MATCH($C31&amp;L$2,'Scoring Coefficients'!$A$2:$A$33,0))*((INDEX('Scoring Coefficients'!$E$2:$E$33,MATCH($C31&amp;L$2,'Scoring Coefficients'!$A$2:$A$33,0))-ROUNDUP((IFERROR((LEFT(L31,FIND(":",L31)-1)*60)+RIGHT(L31,LEN(L31)-FIND(":",L31)),L31)*INDEX('Age Factors'!$C$2:$AJ$24,MATCH(L$2,'Age Factors'!$B$2:$B$24,0),MATCH($C31&amp;IF($D31&lt;30,30,FLOOR($D31/5,1)*5),'Age Factors'!$C$1:$AJ$1,0))),2))^INDEX('Scoring Coefficients'!$F$2:$F$33,MATCH($C31&amp;L$2,'Scoring Coefficients'!$A$2:$A$33,0)))),0),0)</f>
        <v>0</v>
      </c>
      <c r="N31" s="28"/>
      <c r="O31" s="37">
        <f>IF(AND(N31&lt;&gt;0,N31&lt;&gt;"",$D31&lt;&gt;""),IFERROR(INT(INDEX('Scoring Coefficients'!$D$2:$D$33,MATCH($C31&amp;N$2,'Scoring Coefficients'!$A$2:$A$33,0))*(((INT((N31*100)*INDEX('Age Factors'!$C$2:$AJ$24,MATCH(N$2,'Age Factors'!$B$2:$B$24,0),MATCH($C31&amp;IF($D31&lt;30,30,FLOOR($D31/5,1)*5),'Age Factors'!$C$1:$AJ$1,0))))-INDEX('Scoring Coefficients'!$E$2:$E$33,MATCH($C31&amp;N$2,'Scoring Coefficients'!$A$2:$A$33,0)))^INDEX('Scoring Coefficients'!$F$2:$F$33,MATCH($C31&amp;N$2,'Scoring Coefficients'!$A$2:$A$33,0)))),0),0)</f>
        <v>0</v>
      </c>
      <c r="P31" s="28"/>
      <c r="Q31" s="37">
        <f>IF(AND(P31&lt;&gt;0,P31&lt;&gt;"",$D31&lt;&gt;""),IFERROR(INT(INDEX('Scoring Coefficients'!$D$2:$D$33,MATCH($C31&amp;P$2,'Scoring Coefficients'!$A$2:$A$33,0))*((ROUNDDOWN((P31*INDEX('Age Factors'!$C$2:$AJ$24,MATCH(P$2,'Age Factors'!$B$2:$B$24,0),MATCH($C31&amp;IF($D31&lt;30,30,FLOOR($D31/5,1)*5),'Age Factors'!$C$1:$AJ$1,0))),2)-INDEX('Scoring Coefficients'!$E$2:$E$33,MATCH($C31&amp;P$2,'Scoring Coefficients'!$A$2:$A$33,0)))^INDEX('Scoring Coefficients'!$F$2:$F$33,MATCH($C31&amp;P$2,'Scoring Coefficients'!$A$2:$A$33,0)))),0),0)</f>
        <v>0</v>
      </c>
      <c r="R31" s="29"/>
      <c r="S31" s="37">
        <f>IF(AND(R31&lt;&gt;0,R31&lt;&gt;"",$D31&lt;&gt;""),IFERROR(INT(INDEX('Scoring Coefficients'!$D$2:$D$33,MATCH($C31&amp;R$2,'Scoring Coefficients'!$A$2:$A$33,0))*((INDEX('Scoring Coefficients'!$E$2:$E$33,MATCH($C31&amp;R$2,'Scoring Coefficients'!$A$2:$A$33,0))-ROUNDUP((IFERROR((LEFT(R31,FIND(":",R31)-1)*60)+RIGHT(R31,LEN(R31)-FIND(":",R31)),R31)*INDEX('Age Factors'!$C$2:$AJ$24,MATCH(R$2,'Age Factors'!$B$2:$B$24,0),MATCH($C31&amp;IF($D31&lt;30,30,FLOOR($D31/5,1)*5),'Age Factors'!$C$1:$AJ$1,0))),2))^INDEX('Scoring Coefficients'!$F$2:$F$33,MATCH($C31&amp;R$2,'Scoring Coefficients'!$A$2:$A$33,0)))),0),0)</f>
        <v>0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5" x14ac:dyDescent="0.25">
      <c r="A32" s="40"/>
      <c r="B32" s="40"/>
      <c r="C32" s="42"/>
      <c r="D32" s="44"/>
      <c r="E32" s="46"/>
      <c r="F32" s="29"/>
      <c r="G32" s="38"/>
      <c r="H32" s="34"/>
      <c r="I32" s="38"/>
      <c r="J32" s="34"/>
      <c r="K32" s="38"/>
      <c r="L32" s="31"/>
      <c r="M32" s="38"/>
      <c r="N32" s="31"/>
      <c r="O32" s="38"/>
      <c r="P32" s="34"/>
      <c r="Q32" s="38"/>
      <c r="R32" s="32"/>
      <c r="S32" s="38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5" x14ac:dyDescent="0.25">
      <c r="A33" s="39"/>
      <c r="B33" s="39"/>
      <c r="C33" s="41" t="s">
        <v>76</v>
      </c>
      <c r="D33" s="43"/>
      <c r="E33" s="45">
        <f>IF(OR(H33="DNS",J33="DNS",L33="DNS",N33="DNS",P33="DNS",R33="DNS"),"DNF",SUM(G33,I33,K33,M33,O33,Q33,S33))</f>
        <v>0</v>
      </c>
      <c r="F33" s="26"/>
      <c r="G33" s="37">
        <f>IF(AND(F33&lt;&gt;0,F33&lt;&gt;"",$D33&lt;&gt;""),IFERROR(INT(INDEX('Scoring Coefficients'!$D$2:$D$33,MATCH($C33&amp;F$2,'Scoring Coefficients'!$A$2:$A$33,0))*((INDEX('Scoring Coefficients'!$E$2:$E$33,MATCH($C33&amp;F$2,'Scoring Coefficients'!$A$2:$A$33,0))-ROUNDUP((IFERROR((LEFT(F33,FIND(":",F33)-1)*60)+RIGHT(F33,LEN(F33)-FIND(":",F33)),F33)*INDEX('Age Factors'!$C$2:$AJ$24,MATCH(F$2,'Age Factors'!$B$2:$B$24,0),MATCH($C33&amp;IF($D33&lt;30,30,FLOOR($D33/5,1)*5),'Age Factors'!$C$1:$AJ$1,0))),2))^INDEX('Scoring Coefficients'!$F$2:$F$33,MATCH($C33&amp;F$2,'Scoring Coefficients'!$A$2:$A$33,0)))),0),0)</f>
        <v>0</v>
      </c>
      <c r="H33" s="28"/>
      <c r="I33" s="37">
        <f>IF(AND(H33&lt;&gt;0,H33&lt;&gt;"",$D33&lt;&gt;""),IFERROR(INT(INDEX('Scoring Coefficients'!$D$2:$D$33,MATCH($C33&amp;H$2,'Scoring Coefficients'!$A$2:$A$33,0))*(((INT((H33*100)*INDEX('Age Factors'!$C$2:$AJ$24,MATCH(H$2,'Age Factors'!$B$2:$B$24,0),MATCH($C33&amp;IF($D33&lt;30,30,FLOOR($D33/5,1)*5),'Age Factors'!$C$1:$AJ$1,0))))-INDEX('Scoring Coefficients'!$E$2:$E$33,MATCH($C33&amp;H$2,'Scoring Coefficients'!$A$2:$A$33,0)))^INDEX('Scoring Coefficients'!$F$2:$F$33,MATCH($C33&amp;H$2,'Scoring Coefficients'!$A$2:$A$33,0)))),0),0)</f>
        <v>0</v>
      </c>
      <c r="J33" s="28"/>
      <c r="K33" s="37">
        <f>IF(AND(J33&lt;&gt;0,J33&lt;&gt;"",$D33&lt;&gt;""),IFERROR(INT(INDEX('Scoring Coefficients'!$D$2:$D$33,MATCH($C33&amp;J$2,'Scoring Coefficients'!$A$2:$A$33,0))*((ROUNDDOWN((J33*INDEX('Age Factors'!$C$2:$AJ$24,MATCH(J$2,'Age Factors'!$B$2:$B$24,0),MATCH($C33&amp;IF($D33&lt;30,30,FLOOR($D33/5,1)*5),'Age Factors'!$C$1:$AJ$1,0))),2)-INDEX('Scoring Coefficients'!$E$2:$E$33,MATCH($C33&amp;J$2,'Scoring Coefficients'!$A$2:$A$33,0)))^INDEX('Scoring Coefficients'!$F$2:$F$33,MATCH($C33&amp;J$2,'Scoring Coefficients'!$A$2:$A$33,0)))),0),0)</f>
        <v>0</v>
      </c>
      <c r="L33" s="28"/>
      <c r="M33" s="37">
        <f>IF(AND(L33&lt;&gt;0,L33&lt;&gt;"",$D33&lt;&gt;""),IFERROR(INT(INDEX('Scoring Coefficients'!$D$2:$D$33,MATCH($C33&amp;L$2,'Scoring Coefficients'!$A$2:$A$33,0))*((INDEX('Scoring Coefficients'!$E$2:$E$33,MATCH($C33&amp;L$2,'Scoring Coefficients'!$A$2:$A$33,0))-ROUNDUP((IFERROR((LEFT(L33,FIND(":",L33)-1)*60)+RIGHT(L33,LEN(L33)-FIND(":",L33)),L33)*INDEX('Age Factors'!$C$2:$AJ$24,MATCH(L$2,'Age Factors'!$B$2:$B$24,0),MATCH($C33&amp;IF($D33&lt;30,30,FLOOR($D33/5,1)*5),'Age Factors'!$C$1:$AJ$1,0))),2))^INDEX('Scoring Coefficients'!$F$2:$F$33,MATCH($C33&amp;L$2,'Scoring Coefficients'!$A$2:$A$33,0)))),0),0)</f>
        <v>0</v>
      </c>
      <c r="N33" s="28"/>
      <c r="O33" s="37">
        <f>IF(AND(N33&lt;&gt;0,N33&lt;&gt;"",$D33&lt;&gt;""),IFERROR(INT(INDEX('Scoring Coefficients'!$D$2:$D$33,MATCH($C33&amp;N$2,'Scoring Coefficients'!$A$2:$A$33,0))*(((INT((N33*100)*INDEX('Age Factors'!$C$2:$AJ$24,MATCH(N$2,'Age Factors'!$B$2:$B$24,0),MATCH($C33&amp;IF($D33&lt;30,30,FLOOR($D33/5,1)*5),'Age Factors'!$C$1:$AJ$1,0))))-INDEX('Scoring Coefficients'!$E$2:$E$33,MATCH($C33&amp;N$2,'Scoring Coefficients'!$A$2:$A$33,0)))^INDEX('Scoring Coefficients'!$F$2:$F$33,MATCH($C33&amp;N$2,'Scoring Coefficients'!$A$2:$A$33,0)))),0),0)</f>
        <v>0</v>
      </c>
      <c r="P33" s="28"/>
      <c r="Q33" s="37">
        <f>IF(AND(P33&lt;&gt;0,P33&lt;&gt;"",$D33&lt;&gt;""),IFERROR(INT(INDEX('Scoring Coefficients'!$D$2:$D$33,MATCH($C33&amp;P$2,'Scoring Coefficients'!$A$2:$A$33,0))*((ROUNDDOWN((P33*INDEX('Age Factors'!$C$2:$AJ$24,MATCH(P$2,'Age Factors'!$B$2:$B$24,0),MATCH($C33&amp;IF($D33&lt;30,30,FLOOR($D33/5,1)*5),'Age Factors'!$C$1:$AJ$1,0))),2)-INDEX('Scoring Coefficients'!$E$2:$E$33,MATCH($C33&amp;P$2,'Scoring Coefficients'!$A$2:$A$33,0)))^INDEX('Scoring Coefficients'!$F$2:$F$33,MATCH($C33&amp;P$2,'Scoring Coefficients'!$A$2:$A$33,0)))),0),0)</f>
        <v>0</v>
      </c>
      <c r="R33" s="29"/>
      <c r="S33" s="37">
        <f>IF(AND(R33&lt;&gt;0,R33&lt;&gt;"",$D33&lt;&gt;""),IFERROR(INT(INDEX('Scoring Coefficients'!$D$2:$D$33,MATCH($C33&amp;R$2,'Scoring Coefficients'!$A$2:$A$33,0))*((INDEX('Scoring Coefficients'!$E$2:$E$33,MATCH($C33&amp;R$2,'Scoring Coefficients'!$A$2:$A$33,0))-ROUNDUP((IFERROR((LEFT(R33,FIND(":",R33)-1)*60)+RIGHT(R33,LEN(R33)-FIND(":",R33)),R33)*INDEX('Age Factors'!$C$2:$AJ$24,MATCH(R$2,'Age Factors'!$B$2:$B$24,0),MATCH($C33&amp;IF($D33&lt;30,30,FLOOR($D33/5,1)*5),'Age Factors'!$C$1:$AJ$1,0))),2))^INDEX('Scoring Coefficients'!$F$2:$F$33,MATCH($C33&amp;R$2,'Scoring Coefficients'!$A$2:$A$33,0)))),0),0)</f>
        <v>0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5" x14ac:dyDescent="0.25">
      <c r="A34" s="40"/>
      <c r="B34" s="40"/>
      <c r="C34" s="42"/>
      <c r="D34" s="44"/>
      <c r="E34" s="46"/>
      <c r="F34" s="29"/>
      <c r="G34" s="38"/>
      <c r="H34" s="34"/>
      <c r="I34" s="38"/>
      <c r="J34" s="34"/>
      <c r="K34" s="38"/>
      <c r="L34" s="31"/>
      <c r="M34" s="38"/>
      <c r="N34" s="31"/>
      <c r="O34" s="38"/>
      <c r="P34" s="34"/>
      <c r="Q34" s="38"/>
      <c r="R34" s="32"/>
      <c r="S34" s="38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5" x14ac:dyDescent="0.25">
      <c r="A35" s="39"/>
      <c r="B35" s="39"/>
      <c r="C35" s="41" t="s">
        <v>76</v>
      </c>
      <c r="D35" s="43"/>
      <c r="E35" s="45">
        <f>IF(OR(H35="DNS",J35="DNS",L35="DNS",N35="DNS",P35="DNS",R35="DNS"),"DNF",SUM(G35,I35,K35,M35,O35,Q35,S35))</f>
        <v>0</v>
      </c>
      <c r="F35" s="26"/>
      <c r="G35" s="37">
        <f>IF(AND(F35&lt;&gt;0,F35&lt;&gt;"",$D35&lt;&gt;""),IFERROR(INT(INDEX('Scoring Coefficients'!$D$2:$D$33,MATCH($C35&amp;F$2,'Scoring Coefficients'!$A$2:$A$33,0))*((INDEX('Scoring Coefficients'!$E$2:$E$33,MATCH($C35&amp;F$2,'Scoring Coefficients'!$A$2:$A$33,0))-ROUNDUP((IFERROR((LEFT(F35,FIND(":",F35)-1)*60)+RIGHT(F35,LEN(F35)-FIND(":",F35)),F35)*INDEX('Age Factors'!$C$2:$AJ$24,MATCH(F$2,'Age Factors'!$B$2:$B$24,0),MATCH($C35&amp;IF($D35&lt;30,30,FLOOR($D35/5,1)*5),'Age Factors'!$C$1:$AJ$1,0))),2))^INDEX('Scoring Coefficients'!$F$2:$F$33,MATCH($C35&amp;F$2,'Scoring Coefficients'!$A$2:$A$33,0)))),0),0)</f>
        <v>0</v>
      </c>
      <c r="H35" s="28"/>
      <c r="I35" s="37">
        <f>IF(AND(H35&lt;&gt;0,H35&lt;&gt;"",$D35&lt;&gt;""),IFERROR(INT(INDEX('Scoring Coefficients'!$D$2:$D$33,MATCH($C35&amp;H$2,'Scoring Coefficients'!$A$2:$A$33,0))*(((INT((H35*100)*INDEX('Age Factors'!$C$2:$AJ$24,MATCH(H$2,'Age Factors'!$B$2:$B$24,0),MATCH($C35&amp;IF($D35&lt;30,30,FLOOR($D35/5,1)*5),'Age Factors'!$C$1:$AJ$1,0))))-INDEX('Scoring Coefficients'!$E$2:$E$33,MATCH($C35&amp;H$2,'Scoring Coefficients'!$A$2:$A$33,0)))^INDEX('Scoring Coefficients'!$F$2:$F$33,MATCH($C35&amp;H$2,'Scoring Coefficients'!$A$2:$A$33,0)))),0),0)</f>
        <v>0</v>
      </c>
      <c r="J35" s="28"/>
      <c r="K35" s="37">
        <f>IF(AND(J35&lt;&gt;0,J35&lt;&gt;"",$D35&lt;&gt;""),IFERROR(INT(INDEX('Scoring Coefficients'!$D$2:$D$33,MATCH($C35&amp;J$2,'Scoring Coefficients'!$A$2:$A$33,0))*((ROUNDDOWN((J35*INDEX('Age Factors'!$C$2:$AJ$24,MATCH(J$2,'Age Factors'!$B$2:$B$24,0),MATCH($C35&amp;IF($D35&lt;30,30,FLOOR($D35/5,1)*5),'Age Factors'!$C$1:$AJ$1,0))),2)-INDEX('Scoring Coefficients'!$E$2:$E$33,MATCH($C35&amp;J$2,'Scoring Coefficients'!$A$2:$A$33,0)))^INDEX('Scoring Coefficients'!$F$2:$F$33,MATCH($C35&amp;J$2,'Scoring Coefficients'!$A$2:$A$33,0)))),0),0)</f>
        <v>0</v>
      </c>
      <c r="L35" s="28"/>
      <c r="M35" s="37">
        <f>IF(AND(L35&lt;&gt;0,L35&lt;&gt;"",$D35&lt;&gt;""),IFERROR(INT(INDEX('Scoring Coefficients'!$D$2:$D$33,MATCH($C35&amp;L$2,'Scoring Coefficients'!$A$2:$A$33,0))*((INDEX('Scoring Coefficients'!$E$2:$E$33,MATCH($C35&amp;L$2,'Scoring Coefficients'!$A$2:$A$33,0))-ROUNDUP((IFERROR((LEFT(L35,FIND(":",L35)-1)*60)+RIGHT(L35,LEN(L35)-FIND(":",L35)),L35)*INDEX('Age Factors'!$C$2:$AJ$24,MATCH(L$2,'Age Factors'!$B$2:$B$24,0),MATCH($C35&amp;IF($D35&lt;30,30,FLOOR($D35/5,1)*5),'Age Factors'!$C$1:$AJ$1,0))),2))^INDEX('Scoring Coefficients'!$F$2:$F$33,MATCH($C35&amp;L$2,'Scoring Coefficients'!$A$2:$A$33,0)))),0),0)</f>
        <v>0</v>
      </c>
      <c r="N35" s="28"/>
      <c r="O35" s="37">
        <f>IF(AND(N35&lt;&gt;0,N35&lt;&gt;"",$D35&lt;&gt;""),IFERROR(INT(INDEX('Scoring Coefficients'!$D$2:$D$33,MATCH($C35&amp;N$2,'Scoring Coefficients'!$A$2:$A$33,0))*(((INT((N35*100)*INDEX('Age Factors'!$C$2:$AJ$24,MATCH(N$2,'Age Factors'!$B$2:$B$24,0),MATCH($C35&amp;IF($D35&lt;30,30,FLOOR($D35/5,1)*5),'Age Factors'!$C$1:$AJ$1,0))))-INDEX('Scoring Coefficients'!$E$2:$E$33,MATCH($C35&amp;N$2,'Scoring Coefficients'!$A$2:$A$33,0)))^INDEX('Scoring Coefficients'!$F$2:$F$33,MATCH($C35&amp;N$2,'Scoring Coefficients'!$A$2:$A$33,0)))),0),0)</f>
        <v>0</v>
      </c>
      <c r="P35" s="28"/>
      <c r="Q35" s="37">
        <f>IF(AND(P35&lt;&gt;0,P35&lt;&gt;"",$D35&lt;&gt;""),IFERROR(INT(INDEX('Scoring Coefficients'!$D$2:$D$33,MATCH($C35&amp;P$2,'Scoring Coefficients'!$A$2:$A$33,0))*((ROUNDDOWN((P35*INDEX('Age Factors'!$C$2:$AJ$24,MATCH(P$2,'Age Factors'!$B$2:$B$24,0),MATCH($C35&amp;IF($D35&lt;30,30,FLOOR($D35/5,1)*5),'Age Factors'!$C$1:$AJ$1,0))),2)-INDEX('Scoring Coefficients'!$E$2:$E$33,MATCH($C35&amp;P$2,'Scoring Coefficients'!$A$2:$A$33,0)))^INDEX('Scoring Coefficients'!$F$2:$F$33,MATCH($C35&amp;P$2,'Scoring Coefficients'!$A$2:$A$33,0)))),0),0)</f>
        <v>0</v>
      </c>
      <c r="R35" s="29"/>
      <c r="S35" s="37">
        <f>IF(AND(R35&lt;&gt;0,R35&lt;&gt;"",$D35&lt;&gt;""),IFERROR(INT(INDEX('Scoring Coefficients'!$D$2:$D$33,MATCH($C35&amp;R$2,'Scoring Coefficients'!$A$2:$A$33,0))*((INDEX('Scoring Coefficients'!$E$2:$E$33,MATCH($C35&amp;R$2,'Scoring Coefficients'!$A$2:$A$33,0))-ROUNDUP((IFERROR((LEFT(R35,FIND(":",R35)-1)*60)+RIGHT(R35,LEN(R35)-FIND(":",R35)),R35)*INDEX('Age Factors'!$C$2:$AJ$24,MATCH(R$2,'Age Factors'!$B$2:$B$24,0),MATCH($C35&amp;IF($D35&lt;30,30,FLOOR($D35/5,1)*5),'Age Factors'!$C$1:$AJ$1,0))),2))^INDEX('Scoring Coefficients'!$F$2:$F$33,MATCH($C35&amp;R$2,'Scoring Coefficients'!$A$2:$A$33,0)))),0),0)</f>
        <v>0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5" x14ac:dyDescent="0.25">
      <c r="A36" s="40"/>
      <c r="B36" s="40"/>
      <c r="C36" s="42"/>
      <c r="D36" s="44"/>
      <c r="E36" s="46"/>
      <c r="F36" s="29"/>
      <c r="G36" s="38"/>
      <c r="H36" s="34"/>
      <c r="I36" s="38"/>
      <c r="J36" s="34"/>
      <c r="K36" s="38"/>
      <c r="L36" s="31"/>
      <c r="M36" s="38"/>
      <c r="N36" s="31"/>
      <c r="O36" s="38"/>
      <c r="P36" s="34"/>
      <c r="Q36" s="38"/>
      <c r="R36" s="32"/>
      <c r="S36" s="38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5" x14ac:dyDescent="0.25">
      <c r="A37" s="39"/>
      <c r="B37" s="39"/>
      <c r="C37" s="41" t="s">
        <v>76</v>
      </c>
      <c r="D37" s="43"/>
      <c r="E37" s="45">
        <f>IF(OR(H37="DNS",J37="DNS",L37="DNS",N37="DNS",P37="DNS",R37="DNS"),"DNF",SUM(G37,I37,K37,M37,O37,Q37,S37))</f>
        <v>0</v>
      </c>
      <c r="F37" s="26"/>
      <c r="G37" s="37">
        <f>IF(AND(F37&lt;&gt;0,F37&lt;&gt;"",$D37&lt;&gt;""),IFERROR(INT(INDEX('Scoring Coefficients'!$D$2:$D$33,MATCH($C37&amp;F$2,'Scoring Coefficients'!$A$2:$A$33,0))*((INDEX('Scoring Coefficients'!$E$2:$E$33,MATCH($C37&amp;F$2,'Scoring Coefficients'!$A$2:$A$33,0))-ROUNDUP((IFERROR((LEFT(F37,FIND(":",F37)-1)*60)+RIGHT(F37,LEN(F37)-FIND(":",F37)),F37)*INDEX('Age Factors'!$C$2:$AJ$24,MATCH(F$2,'Age Factors'!$B$2:$B$24,0),MATCH($C37&amp;IF($D37&lt;30,30,FLOOR($D37/5,1)*5),'Age Factors'!$C$1:$AJ$1,0))),2))^INDEX('Scoring Coefficients'!$F$2:$F$33,MATCH($C37&amp;F$2,'Scoring Coefficients'!$A$2:$A$33,0)))),0),0)</f>
        <v>0</v>
      </c>
      <c r="H37" s="28"/>
      <c r="I37" s="37">
        <f>IF(AND(H37&lt;&gt;0,H37&lt;&gt;"",$D37&lt;&gt;""),IFERROR(INT(INDEX('Scoring Coefficients'!$D$2:$D$33,MATCH($C37&amp;H$2,'Scoring Coefficients'!$A$2:$A$33,0))*(((INT((H37*100)*INDEX('Age Factors'!$C$2:$AJ$24,MATCH(H$2,'Age Factors'!$B$2:$B$24,0),MATCH($C37&amp;IF($D37&lt;30,30,FLOOR($D37/5,1)*5),'Age Factors'!$C$1:$AJ$1,0))))-INDEX('Scoring Coefficients'!$E$2:$E$33,MATCH($C37&amp;H$2,'Scoring Coefficients'!$A$2:$A$33,0)))^INDEX('Scoring Coefficients'!$F$2:$F$33,MATCH($C37&amp;H$2,'Scoring Coefficients'!$A$2:$A$33,0)))),0),0)</f>
        <v>0</v>
      </c>
      <c r="J37" s="28"/>
      <c r="K37" s="37">
        <f>IF(AND(J37&lt;&gt;0,J37&lt;&gt;"",$D37&lt;&gt;""),IFERROR(INT(INDEX('Scoring Coefficients'!$D$2:$D$33,MATCH($C37&amp;J$2,'Scoring Coefficients'!$A$2:$A$33,0))*((ROUNDDOWN((J37*INDEX('Age Factors'!$C$2:$AJ$24,MATCH(J$2,'Age Factors'!$B$2:$B$24,0),MATCH($C37&amp;IF($D37&lt;30,30,FLOOR($D37/5,1)*5),'Age Factors'!$C$1:$AJ$1,0))),2)-INDEX('Scoring Coefficients'!$E$2:$E$33,MATCH($C37&amp;J$2,'Scoring Coefficients'!$A$2:$A$33,0)))^INDEX('Scoring Coefficients'!$F$2:$F$33,MATCH($C37&amp;J$2,'Scoring Coefficients'!$A$2:$A$33,0)))),0),0)</f>
        <v>0</v>
      </c>
      <c r="L37" s="28"/>
      <c r="M37" s="37">
        <f>IF(AND(L37&lt;&gt;0,L37&lt;&gt;"",$D37&lt;&gt;""),IFERROR(INT(INDEX('Scoring Coefficients'!$D$2:$D$33,MATCH($C37&amp;L$2,'Scoring Coefficients'!$A$2:$A$33,0))*((INDEX('Scoring Coefficients'!$E$2:$E$33,MATCH($C37&amp;L$2,'Scoring Coefficients'!$A$2:$A$33,0))-ROUNDUP((IFERROR((LEFT(L37,FIND(":",L37)-1)*60)+RIGHT(L37,LEN(L37)-FIND(":",L37)),L37)*INDEX('Age Factors'!$C$2:$AJ$24,MATCH(L$2,'Age Factors'!$B$2:$B$24,0),MATCH($C37&amp;IF($D37&lt;30,30,FLOOR($D37/5,1)*5),'Age Factors'!$C$1:$AJ$1,0))),2))^INDEX('Scoring Coefficients'!$F$2:$F$33,MATCH($C37&amp;L$2,'Scoring Coefficients'!$A$2:$A$33,0)))),0),0)</f>
        <v>0</v>
      </c>
      <c r="N37" s="28"/>
      <c r="O37" s="37">
        <f>IF(AND(N37&lt;&gt;0,N37&lt;&gt;"",$D37&lt;&gt;""),IFERROR(INT(INDEX('Scoring Coefficients'!$D$2:$D$33,MATCH($C37&amp;N$2,'Scoring Coefficients'!$A$2:$A$33,0))*(((INT((N37*100)*INDEX('Age Factors'!$C$2:$AJ$24,MATCH(N$2,'Age Factors'!$B$2:$B$24,0),MATCH($C37&amp;IF($D37&lt;30,30,FLOOR($D37/5,1)*5),'Age Factors'!$C$1:$AJ$1,0))))-INDEX('Scoring Coefficients'!$E$2:$E$33,MATCH($C37&amp;N$2,'Scoring Coefficients'!$A$2:$A$33,0)))^INDEX('Scoring Coefficients'!$F$2:$F$33,MATCH($C37&amp;N$2,'Scoring Coefficients'!$A$2:$A$33,0)))),0),0)</f>
        <v>0</v>
      </c>
      <c r="P37" s="28"/>
      <c r="Q37" s="37">
        <f>IF(AND(P37&lt;&gt;0,P37&lt;&gt;"",$D37&lt;&gt;""),IFERROR(INT(INDEX('Scoring Coefficients'!$D$2:$D$33,MATCH($C37&amp;P$2,'Scoring Coefficients'!$A$2:$A$33,0))*((ROUNDDOWN((P37*INDEX('Age Factors'!$C$2:$AJ$24,MATCH(P$2,'Age Factors'!$B$2:$B$24,0),MATCH($C37&amp;IF($D37&lt;30,30,FLOOR($D37/5,1)*5),'Age Factors'!$C$1:$AJ$1,0))),2)-INDEX('Scoring Coefficients'!$E$2:$E$33,MATCH($C37&amp;P$2,'Scoring Coefficients'!$A$2:$A$33,0)))^INDEX('Scoring Coefficients'!$F$2:$F$33,MATCH($C37&amp;P$2,'Scoring Coefficients'!$A$2:$A$33,0)))),0),0)</f>
        <v>0</v>
      </c>
      <c r="R37" s="29"/>
      <c r="S37" s="37">
        <f>IF(AND(R37&lt;&gt;0,R37&lt;&gt;"",$D37&lt;&gt;""),IFERROR(INT(INDEX('Scoring Coefficients'!$D$2:$D$33,MATCH($C37&amp;R$2,'Scoring Coefficients'!$A$2:$A$33,0))*((INDEX('Scoring Coefficients'!$E$2:$E$33,MATCH($C37&amp;R$2,'Scoring Coefficients'!$A$2:$A$33,0))-ROUNDUP((IFERROR((LEFT(R37,FIND(":",R37)-1)*60)+RIGHT(R37,LEN(R37)-FIND(":",R37)),R37)*INDEX('Age Factors'!$C$2:$AJ$24,MATCH(R$2,'Age Factors'!$B$2:$B$24,0),MATCH($C37&amp;IF($D37&lt;30,30,FLOOR($D37/5,1)*5),'Age Factors'!$C$1:$AJ$1,0))),2))^INDEX('Scoring Coefficients'!$F$2:$F$33,MATCH($C37&amp;R$2,'Scoring Coefficients'!$A$2:$A$33,0)))),0),0)</f>
        <v>0</v>
      </c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5" x14ac:dyDescent="0.25">
      <c r="A38" s="40"/>
      <c r="B38" s="40"/>
      <c r="C38" s="42"/>
      <c r="D38" s="44"/>
      <c r="E38" s="46"/>
      <c r="F38" s="29"/>
      <c r="G38" s="38"/>
      <c r="H38" s="34"/>
      <c r="I38" s="38"/>
      <c r="J38" s="34"/>
      <c r="K38" s="38"/>
      <c r="L38" s="31"/>
      <c r="M38" s="38"/>
      <c r="N38" s="31"/>
      <c r="O38" s="38"/>
      <c r="P38" s="34"/>
      <c r="Q38" s="38"/>
      <c r="R38" s="32"/>
      <c r="S38" s="38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5" customHeight="1" x14ac:dyDescent="0.25">
      <c r="A39" s="39"/>
      <c r="B39" s="39"/>
      <c r="C39" s="41" t="s">
        <v>76</v>
      </c>
      <c r="D39" s="43"/>
      <c r="E39" s="45">
        <f>IF(OR(H39="DNS",J39="DNS",L39="DNS",N39="DNS",P39="DNS",R39="DNS"),"DNF",SUM(G39,I39,K39,M39,O39,Q39,S39))</f>
        <v>0</v>
      </c>
      <c r="F39" s="26"/>
      <c r="G39" s="37">
        <f>IF(AND(F39&lt;&gt;0,F39&lt;&gt;"",$D39&lt;&gt;""),IFERROR(INT(INDEX('Scoring Coefficients'!$D$2:$D$33,MATCH($C39&amp;F$2,'Scoring Coefficients'!$A$2:$A$33,0))*((INDEX('Scoring Coefficients'!$E$2:$E$33,MATCH($C39&amp;F$2,'Scoring Coefficients'!$A$2:$A$33,0))-ROUNDUP((IFERROR((LEFT(F39,FIND(":",F39)-1)*60)+RIGHT(F39,LEN(F39)-FIND(":",F39)),F39)*INDEX('Age Factors'!$C$2:$AJ$24,MATCH(F$2,'Age Factors'!$B$2:$B$24,0),MATCH($C39&amp;IF($D39&lt;30,30,FLOOR($D39/5,1)*5),'Age Factors'!$C$1:$AJ$1,0))),2))^INDEX('Scoring Coefficients'!$F$2:$F$33,MATCH($C39&amp;F$2,'Scoring Coefficients'!$A$2:$A$33,0)))),0),0)</f>
        <v>0</v>
      </c>
      <c r="H39" s="28"/>
      <c r="I39" s="37">
        <f>IF(AND(H39&lt;&gt;0,H39&lt;&gt;"",$D39&lt;&gt;""),IFERROR(INT(INDEX('Scoring Coefficients'!$D$2:$D$33,MATCH($C39&amp;H$2,'Scoring Coefficients'!$A$2:$A$33,0))*(((INT((H39*100)*INDEX('Age Factors'!$C$2:$AJ$24,MATCH(H$2,'Age Factors'!$B$2:$B$24,0),MATCH($C39&amp;IF($D39&lt;30,30,FLOOR($D39/5,1)*5),'Age Factors'!$C$1:$AJ$1,0))))-INDEX('Scoring Coefficients'!$E$2:$E$33,MATCH($C39&amp;H$2,'Scoring Coefficients'!$A$2:$A$33,0)))^INDEX('Scoring Coefficients'!$F$2:$F$33,MATCH($C39&amp;H$2,'Scoring Coefficients'!$A$2:$A$33,0)))),0),0)</f>
        <v>0</v>
      </c>
      <c r="J39" s="28"/>
      <c r="K39" s="37">
        <f>IF(AND(J39&lt;&gt;0,J39&lt;&gt;"",$D39&lt;&gt;""),IFERROR(INT(INDEX('Scoring Coefficients'!$D$2:$D$33,MATCH($C39&amp;J$2,'Scoring Coefficients'!$A$2:$A$33,0))*((ROUNDDOWN((J39*INDEX('Age Factors'!$C$2:$AJ$24,MATCH(J$2,'Age Factors'!$B$2:$B$24,0),MATCH($C39&amp;IF($D39&lt;30,30,FLOOR($D39/5,1)*5),'Age Factors'!$C$1:$AJ$1,0))),2)-INDEX('Scoring Coefficients'!$E$2:$E$33,MATCH($C39&amp;J$2,'Scoring Coefficients'!$A$2:$A$33,0)))^INDEX('Scoring Coefficients'!$F$2:$F$33,MATCH($C39&amp;J$2,'Scoring Coefficients'!$A$2:$A$33,0)))),0),0)</f>
        <v>0</v>
      </c>
      <c r="L39" s="28"/>
      <c r="M39" s="37">
        <f>IF(AND(L39&lt;&gt;0,L39&lt;&gt;"",$D39&lt;&gt;""),IFERROR(INT(INDEX('Scoring Coefficients'!$D$2:$D$33,MATCH($C39&amp;L$2,'Scoring Coefficients'!$A$2:$A$33,0))*((INDEX('Scoring Coefficients'!$E$2:$E$33,MATCH($C39&amp;L$2,'Scoring Coefficients'!$A$2:$A$33,0))-ROUNDUP((IFERROR((LEFT(L39,FIND(":",L39)-1)*60)+RIGHT(L39,LEN(L39)-FIND(":",L39)),L39)*INDEX('Age Factors'!$C$2:$AJ$24,MATCH(L$2,'Age Factors'!$B$2:$B$24,0),MATCH($C39&amp;IF($D39&lt;30,30,FLOOR($D39/5,1)*5),'Age Factors'!$C$1:$AJ$1,0))),2))^INDEX('Scoring Coefficients'!$F$2:$F$33,MATCH($C39&amp;L$2,'Scoring Coefficients'!$A$2:$A$33,0)))),0),0)</f>
        <v>0</v>
      </c>
      <c r="N39" s="28"/>
      <c r="O39" s="37">
        <f>IF(AND(N39&lt;&gt;0,N39&lt;&gt;"",$D39&lt;&gt;""),IFERROR(INT(INDEX('Scoring Coefficients'!$D$2:$D$33,MATCH($C39&amp;N$2,'Scoring Coefficients'!$A$2:$A$33,0))*(((INT((N39*100)*INDEX('Age Factors'!$C$2:$AJ$24,MATCH(N$2,'Age Factors'!$B$2:$B$24,0),MATCH($C39&amp;IF($D39&lt;30,30,FLOOR($D39/5,1)*5),'Age Factors'!$C$1:$AJ$1,0))))-INDEX('Scoring Coefficients'!$E$2:$E$33,MATCH($C39&amp;N$2,'Scoring Coefficients'!$A$2:$A$33,0)))^INDEX('Scoring Coefficients'!$F$2:$F$33,MATCH($C39&amp;N$2,'Scoring Coefficients'!$A$2:$A$33,0)))),0),0)</f>
        <v>0</v>
      </c>
      <c r="P39" s="28"/>
      <c r="Q39" s="37">
        <f>IF(AND(P39&lt;&gt;0,P39&lt;&gt;"",$D39&lt;&gt;""),IFERROR(INT(INDEX('Scoring Coefficients'!$D$2:$D$33,MATCH($C39&amp;P$2,'Scoring Coefficients'!$A$2:$A$33,0))*((ROUNDDOWN((P39*INDEX('Age Factors'!$C$2:$AJ$24,MATCH(P$2,'Age Factors'!$B$2:$B$24,0),MATCH($C39&amp;IF($D39&lt;30,30,FLOOR($D39/5,1)*5),'Age Factors'!$C$1:$AJ$1,0))),2)-INDEX('Scoring Coefficients'!$E$2:$E$33,MATCH($C39&amp;P$2,'Scoring Coefficients'!$A$2:$A$33,0)))^INDEX('Scoring Coefficients'!$F$2:$F$33,MATCH($C39&amp;P$2,'Scoring Coefficients'!$A$2:$A$33,0)))),0),0)</f>
        <v>0</v>
      </c>
      <c r="R39" s="29"/>
      <c r="S39" s="37">
        <f>IF(AND(R39&lt;&gt;0,R39&lt;&gt;"",$D39&lt;&gt;""),IFERROR(INT(INDEX('Scoring Coefficients'!$D$2:$D$33,MATCH($C39&amp;R$2,'Scoring Coefficients'!$A$2:$A$33,0))*((INDEX('Scoring Coefficients'!$E$2:$E$33,MATCH($C39&amp;R$2,'Scoring Coefficients'!$A$2:$A$33,0))-ROUNDUP((IFERROR((LEFT(R39,FIND(":",R39)-1)*60)+RIGHT(R39,LEN(R39)-FIND(":",R39)),R39)*INDEX('Age Factors'!$C$2:$AJ$24,MATCH(R$2,'Age Factors'!$B$2:$B$24,0),MATCH($C39&amp;IF($D39&lt;30,30,FLOOR($D39/5,1)*5),'Age Factors'!$C$1:$AJ$1,0))),2))^INDEX('Scoring Coefficients'!$F$2:$F$33,MATCH($C39&amp;R$2,'Scoring Coefficients'!$A$2:$A$33,0)))),0),0)</f>
        <v>0</v>
      </c>
    </row>
    <row r="40" spans="1:29" ht="15" customHeight="1" x14ac:dyDescent="0.25">
      <c r="A40" s="40"/>
      <c r="B40" s="40"/>
      <c r="C40" s="42"/>
      <c r="D40" s="44"/>
      <c r="E40" s="46"/>
      <c r="F40" s="29"/>
      <c r="G40" s="38"/>
      <c r="H40" s="34"/>
      <c r="I40" s="38"/>
      <c r="J40" s="34"/>
      <c r="K40" s="38"/>
      <c r="L40" s="31"/>
      <c r="M40" s="38"/>
      <c r="N40" s="31"/>
      <c r="O40" s="38"/>
      <c r="P40" s="34"/>
      <c r="Q40" s="38"/>
      <c r="R40" s="32"/>
      <c r="S40" s="38"/>
    </row>
    <row r="41" spans="1:29" ht="15" customHeight="1" x14ac:dyDescent="0.25">
      <c r="A41" s="39"/>
      <c r="B41" s="39"/>
      <c r="C41" s="41" t="s">
        <v>76</v>
      </c>
      <c r="D41" s="43"/>
      <c r="E41" s="45">
        <f>IF(OR(H41="DNS",J41="DNS",L41="DNS",N41="DNS",P41="DNS",R41="DNS"),"DNF",SUM(G41,I41,K41,M41,O41,Q41,S41))</f>
        <v>0</v>
      </c>
      <c r="F41" s="26"/>
      <c r="G41" s="37">
        <f>IF(AND(F41&lt;&gt;0,F41&lt;&gt;"",$D41&lt;&gt;""),IFERROR(INT(INDEX('Scoring Coefficients'!$D$2:$D$33,MATCH($C41&amp;F$2,'Scoring Coefficients'!$A$2:$A$33,0))*((INDEX('Scoring Coefficients'!$E$2:$E$33,MATCH($C41&amp;F$2,'Scoring Coefficients'!$A$2:$A$33,0))-ROUNDUP((IFERROR((LEFT(F41,FIND(":",F41)-1)*60)+RIGHT(F41,LEN(F41)-FIND(":",F41)),F41)*INDEX('Age Factors'!$C$2:$AJ$24,MATCH(F$2,'Age Factors'!$B$2:$B$24,0),MATCH($C41&amp;IF($D41&lt;30,30,FLOOR($D41/5,1)*5),'Age Factors'!$C$1:$AJ$1,0))),2))^INDEX('Scoring Coefficients'!$F$2:$F$33,MATCH($C41&amp;F$2,'Scoring Coefficients'!$A$2:$A$33,0)))),0),0)</f>
        <v>0</v>
      </c>
      <c r="H41" s="28"/>
      <c r="I41" s="37">
        <f>IF(AND(H41&lt;&gt;0,H41&lt;&gt;"",$D41&lt;&gt;""),IFERROR(INT(INDEX('Scoring Coefficients'!$D$2:$D$33,MATCH($C41&amp;H$2,'Scoring Coefficients'!$A$2:$A$33,0))*(((INT((H41*100)*INDEX('Age Factors'!$C$2:$AJ$24,MATCH(H$2,'Age Factors'!$B$2:$B$24,0),MATCH($C41&amp;IF($D41&lt;30,30,FLOOR($D41/5,1)*5),'Age Factors'!$C$1:$AJ$1,0))))-INDEX('Scoring Coefficients'!$E$2:$E$33,MATCH($C41&amp;H$2,'Scoring Coefficients'!$A$2:$A$33,0)))^INDEX('Scoring Coefficients'!$F$2:$F$33,MATCH($C41&amp;H$2,'Scoring Coefficients'!$A$2:$A$33,0)))),0),0)</f>
        <v>0</v>
      </c>
      <c r="J41" s="28"/>
      <c r="K41" s="37">
        <f>IF(AND(J41&lt;&gt;0,J41&lt;&gt;"",$D41&lt;&gt;""),IFERROR(INT(INDEX('Scoring Coefficients'!$D$2:$D$33,MATCH($C41&amp;J$2,'Scoring Coefficients'!$A$2:$A$33,0))*((ROUNDDOWN((J41*INDEX('Age Factors'!$C$2:$AJ$24,MATCH(J$2,'Age Factors'!$B$2:$B$24,0),MATCH($C41&amp;IF($D41&lt;30,30,FLOOR($D41/5,1)*5),'Age Factors'!$C$1:$AJ$1,0))),2)-INDEX('Scoring Coefficients'!$E$2:$E$33,MATCH($C41&amp;J$2,'Scoring Coefficients'!$A$2:$A$33,0)))^INDEX('Scoring Coefficients'!$F$2:$F$33,MATCH($C41&amp;J$2,'Scoring Coefficients'!$A$2:$A$33,0)))),0),0)</f>
        <v>0</v>
      </c>
      <c r="L41" s="28"/>
      <c r="M41" s="37">
        <f>IF(AND(L41&lt;&gt;0,L41&lt;&gt;"",$D41&lt;&gt;""),IFERROR(INT(INDEX('Scoring Coefficients'!$D$2:$D$33,MATCH($C41&amp;L$2,'Scoring Coefficients'!$A$2:$A$33,0))*((INDEX('Scoring Coefficients'!$E$2:$E$33,MATCH($C41&amp;L$2,'Scoring Coefficients'!$A$2:$A$33,0))-ROUNDUP((IFERROR((LEFT(L41,FIND(":",L41)-1)*60)+RIGHT(L41,LEN(L41)-FIND(":",L41)),L41)*INDEX('Age Factors'!$C$2:$AJ$24,MATCH(L$2,'Age Factors'!$B$2:$B$24,0),MATCH($C41&amp;IF($D41&lt;30,30,FLOOR($D41/5,1)*5),'Age Factors'!$C$1:$AJ$1,0))),2))^INDEX('Scoring Coefficients'!$F$2:$F$33,MATCH($C41&amp;L$2,'Scoring Coefficients'!$A$2:$A$33,0)))),0),0)</f>
        <v>0</v>
      </c>
      <c r="N41" s="28"/>
      <c r="O41" s="37">
        <f>IF(AND(N41&lt;&gt;0,N41&lt;&gt;"",$D41&lt;&gt;""),IFERROR(INT(INDEX('Scoring Coefficients'!$D$2:$D$33,MATCH($C41&amp;N$2,'Scoring Coefficients'!$A$2:$A$33,0))*(((INT((N41*100)*INDEX('Age Factors'!$C$2:$AJ$24,MATCH(N$2,'Age Factors'!$B$2:$B$24,0),MATCH($C41&amp;IF($D41&lt;30,30,FLOOR($D41/5,1)*5),'Age Factors'!$C$1:$AJ$1,0))))-INDEX('Scoring Coefficients'!$E$2:$E$33,MATCH($C41&amp;N$2,'Scoring Coefficients'!$A$2:$A$33,0)))^INDEX('Scoring Coefficients'!$F$2:$F$33,MATCH($C41&amp;N$2,'Scoring Coefficients'!$A$2:$A$33,0)))),0),0)</f>
        <v>0</v>
      </c>
      <c r="P41" s="28"/>
      <c r="Q41" s="37">
        <f>IF(AND(P41&lt;&gt;0,P41&lt;&gt;"",$D41&lt;&gt;""),IFERROR(INT(INDEX('Scoring Coefficients'!$D$2:$D$33,MATCH($C41&amp;P$2,'Scoring Coefficients'!$A$2:$A$33,0))*((ROUNDDOWN((P41*INDEX('Age Factors'!$C$2:$AJ$24,MATCH(P$2,'Age Factors'!$B$2:$B$24,0),MATCH($C41&amp;IF($D41&lt;30,30,FLOOR($D41/5,1)*5),'Age Factors'!$C$1:$AJ$1,0))),2)-INDEX('Scoring Coefficients'!$E$2:$E$33,MATCH($C41&amp;P$2,'Scoring Coefficients'!$A$2:$A$33,0)))^INDEX('Scoring Coefficients'!$F$2:$F$33,MATCH($C41&amp;P$2,'Scoring Coefficients'!$A$2:$A$33,0)))),0),0)</f>
        <v>0</v>
      </c>
      <c r="R41" s="29"/>
      <c r="S41" s="37">
        <f>IF(AND(R41&lt;&gt;0,R41&lt;&gt;"",$D41&lt;&gt;""),IFERROR(INT(INDEX('Scoring Coefficients'!$D$2:$D$33,MATCH($C41&amp;R$2,'Scoring Coefficients'!$A$2:$A$33,0))*((INDEX('Scoring Coefficients'!$E$2:$E$33,MATCH($C41&amp;R$2,'Scoring Coefficients'!$A$2:$A$33,0))-ROUNDUP((IFERROR((LEFT(R41,FIND(":",R41)-1)*60)+RIGHT(R41,LEN(R41)-FIND(":",R41)),R41)*INDEX('Age Factors'!$C$2:$AJ$24,MATCH(R$2,'Age Factors'!$B$2:$B$24,0),MATCH($C41&amp;IF($D41&lt;30,30,FLOOR($D41/5,1)*5),'Age Factors'!$C$1:$AJ$1,0))),2))^INDEX('Scoring Coefficients'!$F$2:$F$33,MATCH($C41&amp;R$2,'Scoring Coefficients'!$A$2:$A$33,0)))),0),0)</f>
        <v>0</v>
      </c>
    </row>
    <row r="42" spans="1:29" ht="15" customHeight="1" x14ac:dyDescent="0.25">
      <c r="A42" s="40"/>
      <c r="B42" s="40"/>
      <c r="C42" s="42"/>
      <c r="D42" s="44"/>
      <c r="E42" s="46"/>
      <c r="F42" s="29"/>
      <c r="G42" s="38"/>
      <c r="H42" s="34"/>
      <c r="I42" s="38"/>
      <c r="J42" s="34"/>
      <c r="K42" s="38"/>
      <c r="L42" s="31"/>
      <c r="M42" s="38"/>
      <c r="N42" s="31"/>
      <c r="O42" s="38"/>
      <c r="P42" s="34"/>
      <c r="Q42" s="38"/>
      <c r="R42" s="32"/>
      <c r="S42" s="38"/>
    </row>
    <row r="43" spans="1:29" ht="15" customHeight="1" x14ac:dyDescent="0.25">
      <c r="A43" s="39"/>
      <c r="B43" s="39"/>
      <c r="C43" s="41" t="s">
        <v>76</v>
      </c>
      <c r="D43" s="43"/>
      <c r="E43" s="45">
        <f>IF(OR(H43="DNS",J43="DNS",L43="DNS",N43="DNS",P43="DNS",R43="DNS"),"DNF",SUM(G43,I43,K43,M43,O43,Q43,S43))</f>
        <v>0</v>
      </c>
      <c r="F43" s="26"/>
      <c r="G43" s="37">
        <f>IF(AND(F43&lt;&gt;0,F43&lt;&gt;"",$D43&lt;&gt;""),IFERROR(INT(INDEX('Scoring Coefficients'!$D$2:$D$33,MATCH($C43&amp;F$2,'Scoring Coefficients'!$A$2:$A$33,0))*((INDEX('Scoring Coefficients'!$E$2:$E$33,MATCH($C43&amp;F$2,'Scoring Coefficients'!$A$2:$A$33,0))-ROUNDUP((IFERROR((LEFT(F43,FIND(":",F43)-1)*60)+RIGHT(F43,LEN(F43)-FIND(":",F43)),F43)*INDEX('Age Factors'!$C$2:$AJ$24,MATCH(F$2,'Age Factors'!$B$2:$B$24,0),MATCH($C43&amp;IF($D43&lt;30,30,FLOOR($D43/5,1)*5),'Age Factors'!$C$1:$AJ$1,0))),2))^INDEX('Scoring Coefficients'!$F$2:$F$33,MATCH($C43&amp;F$2,'Scoring Coefficients'!$A$2:$A$33,0)))),0),0)</f>
        <v>0</v>
      </c>
      <c r="H43" s="28"/>
      <c r="I43" s="37">
        <f>IF(AND(H43&lt;&gt;0,H43&lt;&gt;"",$D43&lt;&gt;""),IFERROR(INT(INDEX('Scoring Coefficients'!$D$2:$D$33,MATCH($C43&amp;H$2,'Scoring Coefficients'!$A$2:$A$33,0))*(((INT((H43*100)*INDEX('Age Factors'!$C$2:$AJ$24,MATCH(H$2,'Age Factors'!$B$2:$B$24,0),MATCH($C43&amp;IF($D43&lt;30,30,FLOOR($D43/5,1)*5),'Age Factors'!$C$1:$AJ$1,0))))-INDEX('Scoring Coefficients'!$E$2:$E$33,MATCH($C43&amp;H$2,'Scoring Coefficients'!$A$2:$A$33,0)))^INDEX('Scoring Coefficients'!$F$2:$F$33,MATCH($C43&amp;H$2,'Scoring Coefficients'!$A$2:$A$33,0)))),0),0)</f>
        <v>0</v>
      </c>
      <c r="J43" s="28"/>
      <c r="K43" s="37">
        <f>IF(AND(J43&lt;&gt;0,J43&lt;&gt;"",$D43&lt;&gt;""),IFERROR(INT(INDEX('Scoring Coefficients'!$D$2:$D$33,MATCH($C43&amp;J$2,'Scoring Coefficients'!$A$2:$A$33,0))*((ROUNDDOWN((J43*INDEX('Age Factors'!$C$2:$AJ$24,MATCH(J$2,'Age Factors'!$B$2:$B$24,0),MATCH($C43&amp;IF($D43&lt;30,30,FLOOR($D43/5,1)*5),'Age Factors'!$C$1:$AJ$1,0))),2)-INDEX('Scoring Coefficients'!$E$2:$E$33,MATCH($C43&amp;J$2,'Scoring Coefficients'!$A$2:$A$33,0)))^INDEX('Scoring Coefficients'!$F$2:$F$33,MATCH($C43&amp;J$2,'Scoring Coefficients'!$A$2:$A$33,0)))),0),0)</f>
        <v>0</v>
      </c>
      <c r="L43" s="28"/>
      <c r="M43" s="37">
        <f>IF(AND(L43&lt;&gt;0,L43&lt;&gt;"",$D43&lt;&gt;""),IFERROR(INT(INDEX('Scoring Coefficients'!$D$2:$D$33,MATCH($C43&amp;L$2,'Scoring Coefficients'!$A$2:$A$33,0))*((INDEX('Scoring Coefficients'!$E$2:$E$33,MATCH($C43&amp;L$2,'Scoring Coefficients'!$A$2:$A$33,0))-ROUNDUP((IFERROR((LEFT(L43,FIND(":",L43)-1)*60)+RIGHT(L43,LEN(L43)-FIND(":",L43)),L43)*INDEX('Age Factors'!$C$2:$AJ$24,MATCH(L$2,'Age Factors'!$B$2:$B$24,0),MATCH($C43&amp;IF($D43&lt;30,30,FLOOR($D43/5,1)*5),'Age Factors'!$C$1:$AJ$1,0))),2))^INDEX('Scoring Coefficients'!$F$2:$F$33,MATCH($C43&amp;L$2,'Scoring Coefficients'!$A$2:$A$33,0)))),0),0)</f>
        <v>0</v>
      </c>
      <c r="N43" s="28"/>
      <c r="O43" s="37">
        <f>IF(AND(N43&lt;&gt;0,N43&lt;&gt;"",$D43&lt;&gt;""),IFERROR(INT(INDEX('Scoring Coefficients'!$D$2:$D$33,MATCH($C43&amp;N$2,'Scoring Coefficients'!$A$2:$A$33,0))*(((INT((N43*100)*INDEX('Age Factors'!$C$2:$AJ$24,MATCH(N$2,'Age Factors'!$B$2:$B$24,0),MATCH($C43&amp;IF($D43&lt;30,30,FLOOR($D43/5,1)*5),'Age Factors'!$C$1:$AJ$1,0))))-INDEX('Scoring Coefficients'!$E$2:$E$33,MATCH($C43&amp;N$2,'Scoring Coefficients'!$A$2:$A$33,0)))^INDEX('Scoring Coefficients'!$F$2:$F$33,MATCH($C43&amp;N$2,'Scoring Coefficients'!$A$2:$A$33,0)))),0),0)</f>
        <v>0</v>
      </c>
      <c r="P43" s="28"/>
      <c r="Q43" s="37">
        <f>IF(AND(P43&lt;&gt;0,P43&lt;&gt;"",$D43&lt;&gt;""),IFERROR(INT(INDEX('Scoring Coefficients'!$D$2:$D$33,MATCH($C43&amp;P$2,'Scoring Coefficients'!$A$2:$A$33,0))*((ROUNDDOWN((P43*INDEX('Age Factors'!$C$2:$AJ$24,MATCH(P$2,'Age Factors'!$B$2:$B$24,0),MATCH($C43&amp;IF($D43&lt;30,30,FLOOR($D43/5,1)*5),'Age Factors'!$C$1:$AJ$1,0))),2)-INDEX('Scoring Coefficients'!$E$2:$E$33,MATCH($C43&amp;P$2,'Scoring Coefficients'!$A$2:$A$33,0)))^INDEX('Scoring Coefficients'!$F$2:$F$33,MATCH($C43&amp;P$2,'Scoring Coefficients'!$A$2:$A$33,0)))),0),0)</f>
        <v>0</v>
      </c>
      <c r="R43" s="29"/>
      <c r="S43" s="37">
        <f>IF(AND(R43&lt;&gt;0,R43&lt;&gt;"",$D43&lt;&gt;""),IFERROR(INT(INDEX('Scoring Coefficients'!$D$2:$D$33,MATCH($C43&amp;R$2,'Scoring Coefficients'!$A$2:$A$33,0))*((INDEX('Scoring Coefficients'!$E$2:$E$33,MATCH($C43&amp;R$2,'Scoring Coefficients'!$A$2:$A$33,0))-ROUNDUP((IFERROR((LEFT(R43,FIND(":",R43)-1)*60)+RIGHT(R43,LEN(R43)-FIND(":",R43)),R43)*INDEX('Age Factors'!$C$2:$AJ$24,MATCH(R$2,'Age Factors'!$B$2:$B$24,0),MATCH($C43&amp;IF($D43&lt;30,30,FLOOR($D43/5,1)*5),'Age Factors'!$C$1:$AJ$1,0))),2))^INDEX('Scoring Coefficients'!$F$2:$F$33,MATCH($C43&amp;R$2,'Scoring Coefficients'!$A$2:$A$33,0)))),0),0)</f>
        <v>0</v>
      </c>
    </row>
    <row r="44" spans="1:29" ht="15" customHeight="1" x14ac:dyDescent="0.25">
      <c r="A44" s="40"/>
      <c r="B44" s="40"/>
      <c r="C44" s="42"/>
      <c r="D44" s="44"/>
      <c r="E44" s="46"/>
      <c r="F44" s="29"/>
      <c r="G44" s="38"/>
      <c r="H44" s="34"/>
      <c r="I44" s="38"/>
      <c r="J44" s="34"/>
      <c r="K44" s="38"/>
      <c r="L44" s="31"/>
      <c r="M44" s="38"/>
      <c r="N44" s="31"/>
      <c r="O44" s="38"/>
      <c r="P44" s="34"/>
      <c r="Q44" s="38"/>
      <c r="R44" s="32"/>
      <c r="S44" s="38"/>
    </row>
    <row r="45" spans="1:29" ht="15" customHeight="1" x14ac:dyDescent="0.25">
      <c r="A45" s="39"/>
      <c r="B45" s="39"/>
      <c r="C45" s="41" t="s">
        <v>76</v>
      </c>
      <c r="D45" s="43"/>
      <c r="E45" s="45">
        <f>IF(OR(H45="DNS",J45="DNS",L45="DNS",N45="DNS",P45="DNS",R45="DNS"),"DNF",SUM(G45,I45,K45,M45,O45,Q45,S45))</f>
        <v>0</v>
      </c>
      <c r="F45" s="26"/>
      <c r="G45" s="37">
        <f>IF(AND(F45&lt;&gt;0,F45&lt;&gt;"",$D45&lt;&gt;""),IFERROR(INT(INDEX('Scoring Coefficients'!$D$2:$D$33,MATCH($C45&amp;F$2,'Scoring Coefficients'!$A$2:$A$33,0))*((INDEX('Scoring Coefficients'!$E$2:$E$33,MATCH($C45&amp;F$2,'Scoring Coefficients'!$A$2:$A$33,0))-ROUNDUP((IFERROR((LEFT(F45,FIND(":",F45)-1)*60)+RIGHT(F45,LEN(F45)-FIND(":",F45)),F45)*INDEX('Age Factors'!$C$2:$AJ$24,MATCH(F$2,'Age Factors'!$B$2:$B$24,0),MATCH($C45&amp;IF($D45&lt;30,30,FLOOR($D45/5,1)*5),'Age Factors'!$C$1:$AJ$1,0))),2))^INDEX('Scoring Coefficients'!$F$2:$F$33,MATCH($C45&amp;F$2,'Scoring Coefficients'!$A$2:$A$33,0)))),0),0)</f>
        <v>0</v>
      </c>
      <c r="H45" s="28"/>
      <c r="I45" s="37">
        <f>IF(AND(H45&lt;&gt;0,H45&lt;&gt;"",$D45&lt;&gt;""),IFERROR(INT(INDEX('Scoring Coefficients'!$D$2:$D$33,MATCH($C45&amp;H$2,'Scoring Coefficients'!$A$2:$A$33,0))*(((INT((H45*100)*INDEX('Age Factors'!$C$2:$AJ$24,MATCH(H$2,'Age Factors'!$B$2:$B$24,0),MATCH($C45&amp;IF($D45&lt;30,30,FLOOR($D45/5,1)*5),'Age Factors'!$C$1:$AJ$1,0))))-INDEX('Scoring Coefficients'!$E$2:$E$33,MATCH($C45&amp;H$2,'Scoring Coefficients'!$A$2:$A$33,0)))^INDEX('Scoring Coefficients'!$F$2:$F$33,MATCH($C45&amp;H$2,'Scoring Coefficients'!$A$2:$A$33,0)))),0),0)</f>
        <v>0</v>
      </c>
      <c r="J45" s="28"/>
      <c r="K45" s="37">
        <f>IF(AND(J45&lt;&gt;0,J45&lt;&gt;"",$D45&lt;&gt;""),IFERROR(INT(INDEX('Scoring Coefficients'!$D$2:$D$33,MATCH($C45&amp;J$2,'Scoring Coefficients'!$A$2:$A$33,0))*((ROUNDDOWN((J45*INDEX('Age Factors'!$C$2:$AJ$24,MATCH(J$2,'Age Factors'!$B$2:$B$24,0),MATCH($C45&amp;IF($D45&lt;30,30,FLOOR($D45/5,1)*5),'Age Factors'!$C$1:$AJ$1,0))),2)-INDEX('Scoring Coefficients'!$E$2:$E$33,MATCH($C45&amp;J$2,'Scoring Coefficients'!$A$2:$A$33,0)))^INDEX('Scoring Coefficients'!$F$2:$F$33,MATCH($C45&amp;J$2,'Scoring Coefficients'!$A$2:$A$33,0)))),0),0)</f>
        <v>0</v>
      </c>
      <c r="L45" s="28"/>
      <c r="M45" s="37">
        <f>IF(AND(L45&lt;&gt;0,L45&lt;&gt;"",$D45&lt;&gt;""),IFERROR(INT(INDEX('Scoring Coefficients'!$D$2:$D$33,MATCH($C45&amp;L$2,'Scoring Coefficients'!$A$2:$A$33,0))*((INDEX('Scoring Coefficients'!$E$2:$E$33,MATCH($C45&amp;L$2,'Scoring Coefficients'!$A$2:$A$33,0))-ROUNDUP((IFERROR((LEFT(L45,FIND(":",L45)-1)*60)+RIGHT(L45,LEN(L45)-FIND(":",L45)),L45)*INDEX('Age Factors'!$C$2:$AJ$24,MATCH(L$2,'Age Factors'!$B$2:$B$24,0),MATCH($C45&amp;IF($D45&lt;30,30,FLOOR($D45/5,1)*5),'Age Factors'!$C$1:$AJ$1,0))),2))^INDEX('Scoring Coefficients'!$F$2:$F$33,MATCH($C45&amp;L$2,'Scoring Coefficients'!$A$2:$A$33,0)))),0),0)</f>
        <v>0</v>
      </c>
      <c r="N45" s="28"/>
      <c r="O45" s="37">
        <f>IF(AND(N45&lt;&gt;0,N45&lt;&gt;"",$D45&lt;&gt;""),IFERROR(INT(INDEX('Scoring Coefficients'!$D$2:$D$33,MATCH($C45&amp;N$2,'Scoring Coefficients'!$A$2:$A$33,0))*(((INT((N45*100)*INDEX('Age Factors'!$C$2:$AJ$24,MATCH(N$2,'Age Factors'!$B$2:$B$24,0),MATCH($C45&amp;IF($D45&lt;30,30,FLOOR($D45/5,1)*5),'Age Factors'!$C$1:$AJ$1,0))))-INDEX('Scoring Coefficients'!$E$2:$E$33,MATCH($C45&amp;N$2,'Scoring Coefficients'!$A$2:$A$33,0)))^INDEX('Scoring Coefficients'!$F$2:$F$33,MATCH($C45&amp;N$2,'Scoring Coefficients'!$A$2:$A$33,0)))),0),0)</f>
        <v>0</v>
      </c>
      <c r="P45" s="28"/>
      <c r="Q45" s="37">
        <f>IF(AND(P45&lt;&gt;0,P45&lt;&gt;"",$D45&lt;&gt;""),IFERROR(INT(INDEX('Scoring Coefficients'!$D$2:$D$33,MATCH($C45&amp;P$2,'Scoring Coefficients'!$A$2:$A$33,0))*((ROUNDDOWN((P45*INDEX('Age Factors'!$C$2:$AJ$24,MATCH(P$2,'Age Factors'!$B$2:$B$24,0),MATCH($C45&amp;IF($D45&lt;30,30,FLOOR($D45/5,1)*5),'Age Factors'!$C$1:$AJ$1,0))),2)-INDEX('Scoring Coefficients'!$E$2:$E$33,MATCH($C45&amp;P$2,'Scoring Coefficients'!$A$2:$A$33,0)))^INDEX('Scoring Coefficients'!$F$2:$F$33,MATCH($C45&amp;P$2,'Scoring Coefficients'!$A$2:$A$33,0)))),0),0)</f>
        <v>0</v>
      </c>
      <c r="R45" s="29"/>
      <c r="S45" s="37">
        <f>IF(AND(R45&lt;&gt;0,R45&lt;&gt;"",$D45&lt;&gt;""),IFERROR(INT(INDEX('Scoring Coefficients'!$D$2:$D$33,MATCH($C45&amp;R$2,'Scoring Coefficients'!$A$2:$A$33,0))*((INDEX('Scoring Coefficients'!$E$2:$E$33,MATCH($C45&amp;R$2,'Scoring Coefficients'!$A$2:$A$33,0))-ROUNDUP((IFERROR((LEFT(R45,FIND(":",R45)-1)*60)+RIGHT(R45,LEN(R45)-FIND(":",R45)),R45)*INDEX('Age Factors'!$C$2:$AJ$24,MATCH(R$2,'Age Factors'!$B$2:$B$24,0),MATCH($C45&amp;IF($D45&lt;30,30,FLOOR($D45/5,1)*5),'Age Factors'!$C$1:$AJ$1,0))),2))^INDEX('Scoring Coefficients'!$F$2:$F$33,MATCH($C45&amp;R$2,'Scoring Coefficients'!$A$2:$A$33,0)))),0),0)</f>
        <v>0</v>
      </c>
    </row>
    <row r="46" spans="1:29" ht="15" customHeight="1" x14ac:dyDescent="0.25">
      <c r="A46" s="40"/>
      <c r="B46" s="40"/>
      <c r="C46" s="42"/>
      <c r="D46" s="44"/>
      <c r="E46" s="46"/>
      <c r="F46" s="29"/>
      <c r="G46" s="38"/>
      <c r="H46" s="34"/>
      <c r="I46" s="38"/>
      <c r="J46" s="34"/>
      <c r="K46" s="38"/>
      <c r="L46" s="31"/>
      <c r="M46" s="38"/>
      <c r="N46" s="31"/>
      <c r="O46" s="38"/>
      <c r="P46" s="34"/>
      <c r="Q46" s="38"/>
      <c r="R46" s="32"/>
      <c r="S46" s="38"/>
    </row>
    <row r="47" spans="1:29" ht="15" customHeight="1" x14ac:dyDescent="0.25">
      <c r="A47" s="39"/>
      <c r="B47" s="39"/>
      <c r="C47" s="41" t="s">
        <v>76</v>
      </c>
      <c r="D47" s="43"/>
      <c r="E47" s="45">
        <f>IF(OR(H47="DNS",J47="DNS",L47="DNS",N47="DNS",P47="DNS",R47="DNS"),"DNF",SUM(G47,I47,K47,M47,O47,Q47,S47))</f>
        <v>0</v>
      </c>
      <c r="F47" s="26"/>
      <c r="G47" s="37">
        <f>IF(AND(F47&lt;&gt;0,F47&lt;&gt;"",$D47&lt;&gt;""),IFERROR(INT(INDEX('Scoring Coefficients'!$D$2:$D$33,MATCH($C47&amp;F$2,'Scoring Coefficients'!$A$2:$A$33,0))*((INDEX('Scoring Coefficients'!$E$2:$E$33,MATCH($C47&amp;F$2,'Scoring Coefficients'!$A$2:$A$33,0))-ROUNDUP((IFERROR((LEFT(F47,FIND(":",F47)-1)*60)+RIGHT(F47,LEN(F47)-FIND(":",F47)),F47)*INDEX('Age Factors'!$C$2:$AJ$24,MATCH(F$2,'Age Factors'!$B$2:$B$24,0),MATCH($C47&amp;IF($D47&lt;30,30,FLOOR($D47/5,1)*5),'Age Factors'!$C$1:$AJ$1,0))),2))^INDEX('Scoring Coefficients'!$F$2:$F$33,MATCH($C47&amp;F$2,'Scoring Coefficients'!$A$2:$A$33,0)))),0),0)</f>
        <v>0</v>
      </c>
      <c r="H47" s="28"/>
      <c r="I47" s="37">
        <f>IF(AND(H47&lt;&gt;0,H47&lt;&gt;"",$D47&lt;&gt;""),IFERROR(INT(INDEX('Scoring Coefficients'!$D$2:$D$33,MATCH($C47&amp;H$2,'Scoring Coefficients'!$A$2:$A$33,0))*(((INT((H47*100)*INDEX('Age Factors'!$C$2:$AJ$24,MATCH(H$2,'Age Factors'!$B$2:$B$24,0),MATCH($C47&amp;IF($D47&lt;30,30,FLOOR($D47/5,1)*5),'Age Factors'!$C$1:$AJ$1,0))))-INDEX('Scoring Coefficients'!$E$2:$E$33,MATCH($C47&amp;H$2,'Scoring Coefficients'!$A$2:$A$33,0)))^INDEX('Scoring Coefficients'!$F$2:$F$33,MATCH($C47&amp;H$2,'Scoring Coefficients'!$A$2:$A$33,0)))),0),0)</f>
        <v>0</v>
      </c>
      <c r="J47" s="28"/>
      <c r="K47" s="37">
        <f>IF(AND(J47&lt;&gt;0,J47&lt;&gt;"",$D47&lt;&gt;""),IFERROR(INT(INDEX('Scoring Coefficients'!$D$2:$D$33,MATCH($C47&amp;J$2,'Scoring Coefficients'!$A$2:$A$33,0))*((ROUNDDOWN((J47*INDEX('Age Factors'!$C$2:$AJ$24,MATCH(J$2,'Age Factors'!$B$2:$B$24,0),MATCH($C47&amp;IF($D47&lt;30,30,FLOOR($D47/5,1)*5),'Age Factors'!$C$1:$AJ$1,0))),2)-INDEX('Scoring Coefficients'!$E$2:$E$33,MATCH($C47&amp;J$2,'Scoring Coefficients'!$A$2:$A$33,0)))^INDEX('Scoring Coefficients'!$F$2:$F$33,MATCH($C47&amp;J$2,'Scoring Coefficients'!$A$2:$A$33,0)))),0),0)</f>
        <v>0</v>
      </c>
      <c r="L47" s="28"/>
      <c r="M47" s="37">
        <f>IF(AND(L47&lt;&gt;0,L47&lt;&gt;"",$D47&lt;&gt;""),IFERROR(INT(INDEX('Scoring Coefficients'!$D$2:$D$33,MATCH($C47&amp;L$2,'Scoring Coefficients'!$A$2:$A$33,0))*((INDEX('Scoring Coefficients'!$E$2:$E$33,MATCH($C47&amp;L$2,'Scoring Coefficients'!$A$2:$A$33,0))-ROUNDUP((IFERROR((LEFT(L47,FIND(":",L47)-1)*60)+RIGHT(L47,LEN(L47)-FIND(":",L47)),L47)*INDEX('Age Factors'!$C$2:$AJ$24,MATCH(L$2,'Age Factors'!$B$2:$B$24,0),MATCH($C47&amp;IF($D47&lt;30,30,FLOOR($D47/5,1)*5),'Age Factors'!$C$1:$AJ$1,0))),2))^INDEX('Scoring Coefficients'!$F$2:$F$33,MATCH($C47&amp;L$2,'Scoring Coefficients'!$A$2:$A$33,0)))),0),0)</f>
        <v>0</v>
      </c>
      <c r="N47" s="28"/>
      <c r="O47" s="37">
        <f>IF(AND(N47&lt;&gt;0,N47&lt;&gt;"",$D47&lt;&gt;""),IFERROR(INT(INDEX('Scoring Coefficients'!$D$2:$D$33,MATCH($C47&amp;N$2,'Scoring Coefficients'!$A$2:$A$33,0))*(((INT((N47*100)*INDEX('Age Factors'!$C$2:$AJ$24,MATCH(N$2,'Age Factors'!$B$2:$B$24,0),MATCH($C47&amp;IF($D47&lt;30,30,FLOOR($D47/5,1)*5),'Age Factors'!$C$1:$AJ$1,0))))-INDEX('Scoring Coefficients'!$E$2:$E$33,MATCH($C47&amp;N$2,'Scoring Coefficients'!$A$2:$A$33,0)))^INDEX('Scoring Coefficients'!$F$2:$F$33,MATCH($C47&amp;N$2,'Scoring Coefficients'!$A$2:$A$33,0)))),0),0)</f>
        <v>0</v>
      </c>
      <c r="P47" s="28"/>
      <c r="Q47" s="37">
        <f>IF(AND(P47&lt;&gt;0,P47&lt;&gt;"",$D47&lt;&gt;""),IFERROR(INT(INDEX('Scoring Coefficients'!$D$2:$D$33,MATCH($C47&amp;P$2,'Scoring Coefficients'!$A$2:$A$33,0))*((ROUNDDOWN((P47*INDEX('Age Factors'!$C$2:$AJ$24,MATCH(P$2,'Age Factors'!$B$2:$B$24,0),MATCH($C47&amp;IF($D47&lt;30,30,FLOOR($D47/5,1)*5),'Age Factors'!$C$1:$AJ$1,0))),2)-INDEX('Scoring Coefficients'!$E$2:$E$33,MATCH($C47&amp;P$2,'Scoring Coefficients'!$A$2:$A$33,0)))^INDEX('Scoring Coefficients'!$F$2:$F$33,MATCH($C47&amp;P$2,'Scoring Coefficients'!$A$2:$A$33,0)))),0),0)</f>
        <v>0</v>
      </c>
      <c r="R47" s="29"/>
      <c r="S47" s="37">
        <f>IF(AND(R47&lt;&gt;0,R47&lt;&gt;"",$D47&lt;&gt;""),IFERROR(INT(INDEX('Scoring Coefficients'!$D$2:$D$33,MATCH($C47&amp;R$2,'Scoring Coefficients'!$A$2:$A$33,0))*((INDEX('Scoring Coefficients'!$E$2:$E$33,MATCH($C47&amp;R$2,'Scoring Coefficients'!$A$2:$A$33,0))-ROUNDUP((IFERROR((LEFT(R47,FIND(":",R47)-1)*60)+RIGHT(R47,LEN(R47)-FIND(":",R47)),R47)*INDEX('Age Factors'!$C$2:$AJ$24,MATCH(R$2,'Age Factors'!$B$2:$B$24,0),MATCH($C47&amp;IF($D47&lt;30,30,FLOOR($D47/5,1)*5),'Age Factors'!$C$1:$AJ$1,0))),2))^INDEX('Scoring Coefficients'!$F$2:$F$33,MATCH($C47&amp;R$2,'Scoring Coefficients'!$A$2:$A$33,0)))),0),0)</f>
        <v>0</v>
      </c>
    </row>
    <row r="48" spans="1:29" ht="15" customHeight="1" x14ac:dyDescent="0.25">
      <c r="A48" s="40"/>
      <c r="B48" s="40"/>
      <c r="C48" s="42"/>
      <c r="D48" s="44"/>
      <c r="E48" s="46"/>
      <c r="F48" s="29"/>
      <c r="G48" s="38"/>
      <c r="H48" s="34"/>
      <c r="I48" s="38"/>
      <c r="J48" s="34"/>
      <c r="K48" s="38"/>
      <c r="L48" s="31"/>
      <c r="M48" s="38"/>
      <c r="N48" s="31"/>
      <c r="O48" s="38"/>
      <c r="P48" s="34"/>
      <c r="Q48" s="38"/>
      <c r="R48" s="32"/>
      <c r="S48" s="38"/>
    </row>
    <row r="49" spans="1:19" ht="15" customHeight="1" x14ac:dyDescent="0.25">
      <c r="A49" s="39"/>
      <c r="B49" s="39"/>
      <c r="C49" s="41" t="s">
        <v>76</v>
      </c>
      <c r="D49" s="43"/>
      <c r="E49" s="45">
        <f>IF(OR(H49="DNS",J49="DNS",L49="DNS",N49="DNS",P49="DNS",R49="DNS"),"DNF",SUM(G49,I49,K49,M49,O49,Q49,S49))</f>
        <v>0</v>
      </c>
      <c r="F49" s="26"/>
      <c r="G49" s="37">
        <f>IF(AND(F49&lt;&gt;0,F49&lt;&gt;"",$D49&lt;&gt;""),IFERROR(INT(INDEX('Scoring Coefficients'!$D$2:$D$33,MATCH($C49&amp;F$2,'Scoring Coefficients'!$A$2:$A$33,0))*((INDEX('Scoring Coefficients'!$E$2:$E$33,MATCH($C49&amp;F$2,'Scoring Coefficients'!$A$2:$A$33,0))-ROUNDUP((IFERROR((LEFT(F49,FIND(":",F49)-1)*60)+RIGHT(F49,LEN(F49)-FIND(":",F49)),F49)*INDEX('Age Factors'!$C$2:$AJ$24,MATCH(F$2,'Age Factors'!$B$2:$B$24,0),MATCH($C49&amp;IF($D49&lt;30,30,FLOOR($D49/5,1)*5),'Age Factors'!$C$1:$AJ$1,0))),2))^INDEX('Scoring Coefficients'!$F$2:$F$33,MATCH($C49&amp;F$2,'Scoring Coefficients'!$A$2:$A$33,0)))),0),0)</f>
        <v>0</v>
      </c>
      <c r="H49" s="28"/>
      <c r="I49" s="37">
        <f>IF(AND(H49&lt;&gt;0,H49&lt;&gt;"",$D49&lt;&gt;""),IFERROR(INT(INDEX('Scoring Coefficients'!$D$2:$D$33,MATCH($C49&amp;H$2,'Scoring Coefficients'!$A$2:$A$33,0))*(((INT((H49*100)*INDEX('Age Factors'!$C$2:$AJ$24,MATCH(H$2,'Age Factors'!$B$2:$B$24,0),MATCH($C49&amp;IF($D49&lt;30,30,FLOOR($D49/5,1)*5),'Age Factors'!$C$1:$AJ$1,0))))-INDEX('Scoring Coefficients'!$E$2:$E$33,MATCH($C49&amp;H$2,'Scoring Coefficients'!$A$2:$A$33,0)))^INDEX('Scoring Coefficients'!$F$2:$F$33,MATCH($C49&amp;H$2,'Scoring Coefficients'!$A$2:$A$33,0)))),0),0)</f>
        <v>0</v>
      </c>
      <c r="J49" s="28"/>
      <c r="K49" s="37">
        <f>IF(AND(J49&lt;&gt;0,J49&lt;&gt;"",$D49&lt;&gt;""),IFERROR(INT(INDEX('Scoring Coefficients'!$D$2:$D$33,MATCH($C49&amp;J$2,'Scoring Coefficients'!$A$2:$A$33,0))*((ROUNDDOWN((J49*INDEX('Age Factors'!$C$2:$AJ$24,MATCH(J$2,'Age Factors'!$B$2:$B$24,0),MATCH($C49&amp;IF($D49&lt;30,30,FLOOR($D49/5,1)*5),'Age Factors'!$C$1:$AJ$1,0))),2)-INDEX('Scoring Coefficients'!$E$2:$E$33,MATCH($C49&amp;J$2,'Scoring Coefficients'!$A$2:$A$33,0)))^INDEX('Scoring Coefficients'!$F$2:$F$33,MATCH($C49&amp;J$2,'Scoring Coefficients'!$A$2:$A$33,0)))),0),0)</f>
        <v>0</v>
      </c>
      <c r="L49" s="28"/>
      <c r="M49" s="37">
        <f>IF(AND(L49&lt;&gt;0,L49&lt;&gt;"",$D49&lt;&gt;""),IFERROR(INT(INDEX('Scoring Coefficients'!$D$2:$D$33,MATCH($C49&amp;L$2,'Scoring Coefficients'!$A$2:$A$33,0))*((INDEX('Scoring Coefficients'!$E$2:$E$33,MATCH($C49&amp;L$2,'Scoring Coefficients'!$A$2:$A$33,0))-ROUNDUP((IFERROR((LEFT(L49,FIND(":",L49)-1)*60)+RIGHT(L49,LEN(L49)-FIND(":",L49)),L49)*INDEX('Age Factors'!$C$2:$AJ$24,MATCH(L$2,'Age Factors'!$B$2:$B$24,0),MATCH($C49&amp;IF($D49&lt;30,30,FLOOR($D49/5,1)*5),'Age Factors'!$C$1:$AJ$1,0))),2))^INDEX('Scoring Coefficients'!$F$2:$F$33,MATCH($C49&amp;L$2,'Scoring Coefficients'!$A$2:$A$33,0)))),0),0)</f>
        <v>0</v>
      </c>
      <c r="N49" s="28"/>
      <c r="O49" s="37">
        <f>IF(AND(N49&lt;&gt;0,N49&lt;&gt;"",$D49&lt;&gt;""),IFERROR(INT(INDEX('Scoring Coefficients'!$D$2:$D$33,MATCH($C49&amp;N$2,'Scoring Coefficients'!$A$2:$A$33,0))*(((INT((N49*100)*INDEX('Age Factors'!$C$2:$AJ$24,MATCH(N$2,'Age Factors'!$B$2:$B$24,0),MATCH($C49&amp;IF($D49&lt;30,30,FLOOR($D49/5,1)*5),'Age Factors'!$C$1:$AJ$1,0))))-INDEX('Scoring Coefficients'!$E$2:$E$33,MATCH($C49&amp;N$2,'Scoring Coefficients'!$A$2:$A$33,0)))^INDEX('Scoring Coefficients'!$F$2:$F$33,MATCH($C49&amp;N$2,'Scoring Coefficients'!$A$2:$A$33,0)))),0),0)</f>
        <v>0</v>
      </c>
      <c r="P49" s="28"/>
      <c r="Q49" s="37">
        <f>IF(AND(P49&lt;&gt;0,P49&lt;&gt;"",$D49&lt;&gt;""),IFERROR(INT(INDEX('Scoring Coefficients'!$D$2:$D$33,MATCH($C49&amp;P$2,'Scoring Coefficients'!$A$2:$A$33,0))*((ROUNDDOWN((P49*INDEX('Age Factors'!$C$2:$AJ$24,MATCH(P$2,'Age Factors'!$B$2:$B$24,0),MATCH($C49&amp;IF($D49&lt;30,30,FLOOR($D49/5,1)*5),'Age Factors'!$C$1:$AJ$1,0))),2)-INDEX('Scoring Coefficients'!$E$2:$E$33,MATCH($C49&amp;P$2,'Scoring Coefficients'!$A$2:$A$33,0)))^INDEX('Scoring Coefficients'!$F$2:$F$33,MATCH($C49&amp;P$2,'Scoring Coefficients'!$A$2:$A$33,0)))),0),0)</f>
        <v>0</v>
      </c>
      <c r="R49" s="29"/>
      <c r="S49" s="37">
        <f>IF(AND(R49&lt;&gt;0,R49&lt;&gt;"",$D49&lt;&gt;""),IFERROR(INT(INDEX('Scoring Coefficients'!$D$2:$D$33,MATCH($C49&amp;R$2,'Scoring Coefficients'!$A$2:$A$33,0))*((INDEX('Scoring Coefficients'!$E$2:$E$33,MATCH($C49&amp;R$2,'Scoring Coefficients'!$A$2:$A$33,0))-ROUNDUP((IFERROR((LEFT(R49,FIND(":",R49)-1)*60)+RIGHT(R49,LEN(R49)-FIND(":",R49)),R49)*INDEX('Age Factors'!$C$2:$AJ$24,MATCH(R$2,'Age Factors'!$B$2:$B$24,0),MATCH($C49&amp;IF($D49&lt;30,30,FLOOR($D49/5,1)*5),'Age Factors'!$C$1:$AJ$1,0))),2))^INDEX('Scoring Coefficients'!$F$2:$F$33,MATCH($C49&amp;R$2,'Scoring Coefficients'!$A$2:$A$33,0)))),0),0)</f>
        <v>0</v>
      </c>
    </row>
    <row r="50" spans="1:19" ht="15" customHeight="1" x14ac:dyDescent="0.25">
      <c r="A50" s="40"/>
      <c r="B50" s="40"/>
      <c r="C50" s="42"/>
      <c r="D50" s="44"/>
      <c r="E50" s="46"/>
      <c r="F50" s="29"/>
      <c r="G50" s="38"/>
      <c r="H50" s="34"/>
      <c r="I50" s="38"/>
      <c r="J50" s="34"/>
      <c r="K50" s="38"/>
      <c r="L50" s="31"/>
      <c r="M50" s="38"/>
      <c r="N50" s="31"/>
      <c r="O50" s="38"/>
      <c r="P50" s="34"/>
      <c r="Q50" s="38"/>
      <c r="R50" s="32"/>
      <c r="S50" s="38"/>
    </row>
    <row r="51" spans="1:19" ht="15" customHeight="1" x14ac:dyDescent="0.25">
      <c r="A51" s="39"/>
      <c r="B51" s="39"/>
      <c r="C51" s="41" t="s">
        <v>76</v>
      </c>
      <c r="D51" s="43"/>
      <c r="E51" s="45">
        <f>IF(OR(H51="DNS",J51="DNS",L51="DNS",N51="DNS",P51="DNS",R51="DNS"),"DNF",SUM(G51,I51,K51,M51,O51,Q51,S51))</f>
        <v>0</v>
      </c>
      <c r="F51" s="26"/>
      <c r="G51" s="37">
        <f>IF(AND(F51&lt;&gt;0,F51&lt;&gt;"",$D51&lt;&gt;""),IFERROR(INT(INDEX('Scoring Coefficients'!$D$2:$D$33,MATCH($C51&amp;F$2,'Scoring Coefficients'!$A$2:$A$33,0))*((INDEX('Scoring Coefficients'!$E$2:$E$33,MATCH($C51&amp;F$2,'Scoring Coefficients'!$A$2:$A$33,0))-ROUNDUP((IFERROR((LEFT(F51,FIND(":",F51)-1)*60)+RIGHT(F51,LEN(F51)-FIND(":",F51)),F51)*INDEX('Age Factors'!$C$2:$AJ$24,MATCH(F$2,'Age Factors'!$B$2:$B$24,0),MATCH($C51&amp;IF($D51&lt;30,30,FLOOR($D51/5,1)*5),'Age Factors'!$C$1:$AJ$1,0))),2))^INDEX('Scoring Coefficients'!$F$2:$F$33,MATCH($C51&amp;F$2,'Scoring Coefficients'!$A$2:$A$33,0)))),0),0)</f>
        <v>0</v>
      </c>
      <c r="H51" s="28"/>
      <c r="I51" s="37">
        <f>IF(AND(H51&lt;&gt;0,H51&lt;&gt;"",$D51&lt;&gt;""),IFERROR(INT(INDEX('Scoring Coefficients'!$D$2:$D$33,MATCH($C51&amp;H$2,'Scoring Coefficients'!$A$2:$A$33,0))*(((INT((H51*100)*INDEX('Age Factors'!$C$2:$AJ$24,MATCH(H$2,'Age Factors'!$B$2:$B$24,0),MATCH($C51&amp;IF($D51&lt;30,30,FLOOR($D51/5,1)*5),'Age Factors'!$C$1:$AJ$1,0))))-INDEX('Scoring Coefficients'!$E$2:$E$33,MATCH($C51&amp;H$2,'Scoring Coefficients'!$A$2:$A$33,0)))^INDEX('Scoring Coefficients'!$F$2:$F$33,MATCH($C51&amp;H$2,'Scoring Coefficients'!$A$2:$A$33,0)))),0),0)</f>
        <v>0</v>
      </c>
      <c r="J51" s="28"/>
      <c r="K51" s="37">
        <f>IF(AND(J51&lt;&gt;0,J51&lt;&gt;"",$D51&lt;&gt;""),IFERROR(INT(INDEX('Scoring Coefficients'!$D$2:$D$33,MATCH($C51&amp;J$2,'Scoring Coefficients'!$A$2:$A$33,0))*((ROUNDDOWN((J51*INDEX('Age Factors'!$C$2:$AJ$24,MATCH(J$2,'Age Factors'!$B$2:$B$24,0),MATCH($C51&amp;IF($D51&lt;30,30,FLOOR($D51/5,1)*5),'Age Factors'!$C$1:$AJ$1,0))),2)-INDEX('Scoring Coefficients'!$E$2:$E$33,MATCH($C51&amp;J$2,'Scoring Coefficients'!$A$2:$A$33,0)))^INDEX('Scoring Coefficients'!$F$2:$F$33,MATCH($C51&amp;J$2,'Scoring Coefficients'!$A$2:$A$33,0)))),0),0)</f>
        <v>0</v>
      </c>
      <c r="L51" s="28"/>
      <c r="M51" s="37">
        <f>IF(AND(L51&lt;&gt;0,L51&lt;&gt;"",$D51&lt;&gt;""),IFERROR(INT(INDEX('Scoring Coefficients'!$D$2:$D$33,MATCH($C51&amp;L$2,'Scoring Coefficients'!$A$2:$A$33,0))*((INDEX('Scoring Coefficients'!$E$2:$E$33,MATCH($C51&amp;L$2,'Scoring Coefficients'!$A$2:$A$33,0))-ROUNDUP((IFERROR((LEFT(L51,FIND(":",L51)-1)*60)+RIGHT(L51,LEN(L51)-FIND(":",L51)),L51)*INDEX('Age Factors'!$C$2:$AJ$24,MATCH(L$2,'Age Factors'!$B$2:$B$24,0),MATCH($C51&amp;IF($D51&lt;30,30,FLOOR($D51/5,1)*5),'Age Factors'!$C$1:$AJ$1,0))),2))^INDEX('Scoring Coefficients'!$F$2:$F$33,MATCH($C51&amp;L$2,'Scoring Coefficients'!$A$2:$A$33,0)))),0),0)</f>
        <v>0</v>
      </c>
      <c r="N51" s="28"/>
      <c r="O51" s="37">
        <f>IF(AND(N51&lt;&gt;0,N51&lt;&gt;"",$D51&lt;&gt;""),IFERROR(INT(INDEX('Scoring Coefficients'!$D$2:$D$33,MATCH($C51&amp;N$2,'Scoring Coefficients'!$A$2:$A$33,0))*(((INT((N51*100)*INDEX('Age Factors'!$C$2:$AJ$24,MATCH(N$2,'Age Factors'!$B$2:$B$24,0),MATCH($C51&amp;IF($D51&lt;30,30,FLOOR($D51/5,1)*5),'Age Factors'!$C$1:$AJ$1,0))))-INDEX('Scoring Coefficients'!$E$2:$E$33,MATCH($C51&amp;N$2,'Scoring Coefficients'!$A$2:$A$33,0)))^INDEX('Scoring Coefficients'!$F$2:$F$33,MATCH($C51&amp;N$2,'Scoring Coefficients'!$A$2:$A$33,0)))),0),0)</f>
        <v>0</v>
      </c>
      <c r="P51" s="28"/>
      <c r="Q51" s="37">
        <f>IF(AND(P51&lt;&gt;0,P51&lt;&gt;"",$D51&lt;&gt;""),IFERROR(INT(INDEX('Scoring Coefficients'!$D$2:$D$33,MATCH($C51&amp;P$2,'Scoring Coefficients'!$A$2:$A$33,0))*((ROUNDDOWN((P51*INDEX('Age Factors'!$C$2:$AJ$24,MATCH(P$2,'Age Factors'!$B$2:$B$24,0),MATCH($C51&amp;IF($D51&lt;30,30,FLOOR($D51/5,1)*5),'Age Factors'!$C$1:$AJ$1,0))),2)-INDEX('Scoring Coefficients'!$E$2:$E$33,MATCH($C51&amp;P$2,'Scoring Coefficients'!$A$2:$A$33,0)))^INDEX('Scoring Coefficients'!$F$2:$F$33,MATCH($C51&amp;P$2,'Scoring Coefficients'!$A$2:$A$33,0)))),0),0)</f>
        <v>0</v>
      </c>
      <c r="R51" s="29"/>
      <c r="S51" s="37">
        <f>IF(AND(R51&lt;&gt;0,R51&lt;&gt;"",$D51&lt;&gt;""),IFERROR(INT(INDEX('Scoring Coefficients'!$D$2:$D$33,MATCH($C51&amp;R$2,'Scoring Coefficients'!$A$2:$A$33,0))*((INDEX('Scoring Coefficients'!$E$2:$E$33,MATCH($C51&amp;R$2,'Scoring Coefficients'!$A$2:$A$33,0))-ROUNDUP((IFERROR((LEFT(R51,FIND(":",R51)-1)*60)+RIGHT(R51,LEN(R51)-FIND(":",R51)),R51)*INDEX('Age Factors'!$C$2:$AJ$24,MATCH(R$2,'Age Factors'!$B$2:$B$24,0),MATCH($C51&amp;IF($D51&lt;30,30,FLOOR($D51/5,1)*5),'Age Factors'!$C$1:$AJ$1,0))),2))^INDEX('Scoring Coefficients'!$F$2:$F$33,MATCH($C51&amp;R$2,'Scoring Coefficients'!$A$2:$A$33,0)))),0),0)</f>
        <v>0</v>
      </c>
    </row>
    <row r="52" spans="1:19" ht="15" customHeight="1" x14ac:dyDescent="0.25">
      <c r="A52" s="40"/>
      <c r="B52" s="40"/>
      <c r="C52" s="42"/>
      <c r="D52" s="44"/>
      <c r="E52" s="46"/>
      <c r="F52" s="29"/>
      <c r="G52" s="38"/>
      <c r="H52" s="34"/>
      <c r="I52" s="38"/>
      <c r="J52" s="34"/>
      <c r="K52" s="38"/>
      <c r="L52" s="31"/>
      <c r="M52" s="38"/>
      <c r="N52" s="31"/>
      <c r="O52" s="38"/>
      <c r="P52" s="34"/>
      <c r="Q52" s="38"/>
      <c r="R52" s="32"/>
      <c r="S52" s="38"/>
    </row>
    <row r="53" spans="1:19" ht="15" customHeight="1" x14ac:dyDescent="0.25">
      <c r="A53" s="39"/>
      <c r="B53" s="39"/>
      <c r="C53" s="41" t="s">
        <v>76</v>
      </c>
      <c r="D53" s="43"/>
      <c r="E53" s="45">
        <f>IF(OR(H53="DNS",J53="DNS",L53="DNS",N53="DNS",P53="DNS",R53="DNS"),"DNF",SUM(G53,I53,K53,M53,O53,Q53,S53))</f>
        <v>0</v>
      </c>
      <c r="F53" s="26"/>
      <c r="G53" s="37">
        <f>IF(AND(F53&lt;&gt;0,F53&lt;&gt;"",$D53&lt;&gt;""),IFERROR(INT(INDEX('Scoring Coefficients'!$D$2:$D$33,MATCH($C53&amp;F$2,'Scoring Coefficients'!$A$2:$A$33,0))*((INDEX('Scoring Coefficients'!$E$2:$E$33,MATCH($C53&amp;F$2,'Scoring Coefficients'!$A$2:$A$33,0))-ROUNDUP((IFERROR((LEFT(F53,FIND(":",F53)-1)*60)+RIGHT(F53,LEN(F53)-FIND(":",F53)),F53)*INDEX('Age Factors'!$C$2:$AJ$24,MATCH(F$2,'Age Factors'!$B$2:$B$24,0),MATCH($C53&amp;IF($D53&lt;30,30,FLOOR($D53/5,1)*5),'Age Factors'!$C$1:$AJ$1,0))),2))^INDEX('Scoring Coefficients'!$F$2:$F$33,MATCH($C53&amp;F$2,'Scoring Coefficients'!$A$2:$A$33,0)))),0),0)</f>
        <v>0</v>
      </c>
      <c r="H53" s="28"/>
      <c r="I53" s="37">
        <f>IF(AND(H53&lt;&gt;0,H53&lt;&gt;"",$D53&lt;&gt;""),IFERROR(INT(INDEX('Scoring Coefficients'!$D$2:$D$33,MATCH($C53&amp;H$2,'Scoring Coefficients'!$A$2:$A$33,0))*(((INT((H53*100)*INDEX('Age Factors'!$C$2:$AJ$24,MATCH(H$2,'Age Factors'!$B$2:$B$24,0),MATCH($C53&amp;IF($D53&lt;30,30,FLOOR($D53/5,1)*5),'Age Factors'!$C$1:$AJ$1,0))))-INDEX('Scoring Coefficients'!$E$2:$E$33,MATCH($C53&amp;H$2,'Scoring Coefficients'!$A$2:$A$33,0)))^INDEX('Scoring Coefficients'!$F$2:$F$33,MATCH($C53&amp;H$2,'Scoring Coefficients'!$A$2:$A$33,0)))),0),0)</f>
        <v>0</v>
      </c>
      <c r="J53" s="28"/>
      <c r="K53" s="37">
        <f>IF(AND(J53&lt;&gt;0,J53&lt;&gt;"",$D53&lt;&gt;""),IFERROR(INT(INDEX('Scoring Coefficients'!$D$2:$D$33,MATCH($C53&amp;J$2,'Scoring Coefficients'!$A$2:$A$33,0))*((ROUNDDOWN((J53*INDEX('Age Factors'!$C$2:$AJ$24,MATCH(J$2,'Age Factors'!$B$2:$B$24,0),MATCH($C53&amp;IF($D53&lt;30,30,FLOOR($D53/5,1)*5),'Age Factors'!$C$1:$AJ$1,0))),2)-INDEX('Scoring Coefficients'!$E$2:$E$33,MATCH($C53&amp;J$2,'Scoring Coefficients'!$A$2:$A$33,0)))^INDEX('Scoring Coefficients'!$F$2:$F$33,MATCH($C53&amp;J$2,'Scoring Coefficients'!$A$2:$A$33,0)))),0),0)</f>
        <v>0</v>
      </c>
      <c r="L53" s="28"/>
      <c r="M53" s="37">
        <f>IF(AND(L53&lt;&gt;0,L53&lt;&gt;"",$D53&lt;&gt;""),IFERROR(INT(INDEX('Scoring Coefficients'!$D$2:$D$33,MATCH($C53&amp;L$2,'Scoring Coefficients'!$A$2:$A$33,0))*((INDEX('Scoring Coefficients'!$E$2:$E$33,MATCH($C53&amp;L$2,'Scoring Coefficients'!$A$2:$A$33,0))-ROUNDUP((IFERROR((LEFT(L53,FIND(":",L53)-1)*60)+RIGHT(L53,LEN(L53)-FIND(":",L53)),L53)*INDEX('Age Factors'!$C$2:$AJ$24,MATCH(L$2,'Age Factors'!$B$2:$B$24,0),MATCH($C53&amp;IF($D53&lt;30,30,FLOOR($D53/5,1)*5),'Age Factors'!$C$1:$AJ$1,0))),2))^INDEX('Scoring Coefficients'!$F$2:$F$33,MATCH($C53&amp;L$2,'Scoring Coefficients'!$A$2:$A$33,0)))),0),0)</f>
        <v>0</v>
      </c>
      <c r="N53" s="28"/>
      <c r="O53" s="37">
        <f>IF(AND(N53&lt;&gt;0,N53&lt;&gt;"",$D53&lt;&gt;""),IFERROR(INT(INDEX('Scoring Coefficients'!$D$2:$D$33,MATCH($C53&amp;N$2,'Scoring Coefficients'!$A$2:$A$33,0))*(((INT((N53*100)*INDEX('Age Factors'!$C$2:$AJ$24,MATCH(N$2,'Age Factors'!$B$2:$B$24,0),MATCH($C53&amp;IF($D53&lt;30,30,FLOOR($D53/5,1)*5),'Age Factors'!$C$1:$AJ$1,0))))-INDEX('Scoring Coefficients'!$E$2:$E$33,MATCH($C53&amp;N$2,'Scoring Coefficients'!$A$2:$A$33,0)))^INDEX('Scoring Coefficients'!$F$2:$F$33,MATCH($C53&amp;N$2,'Scoring Coefficients'!$A$2:$A$33,0)))),0),0)</f>
        <v>0</v>
      </c>
      <c r="P53" s="28"/>
      <c r="Q53" s="37">
        <f>IF(AND(P53&lt;&gt;0,P53&lt;&gt;"",$D53&lt;&gt;""),IFERROR(INT(INDEX('Scoring Coefficients'!$D$2:$D$33,MATCH($C53&amp;P$2,'Scoring Coefficients'!$A$2:$A$33,0))*((ROUNDDOWN((P53*INDEX('Age Factors'!$C$2:$AJ$24,MATCH(P$2,'Age Factors'!$B$2:$B$24,0),MATCH($C53&amp;IF($D53&lt;30,30,FLOOR($D53/5,1)*5),'Age Factors'!$C$1:$AJ$1,0))),2)-INDEX('Scoring Coefficients'!$E$2:$E$33,MATCH($C53&amp;P$2,'Scoring Coefficients'!$A$2:$A$33,0)))^INDEX('Scoring Coefficients'!$F$2:$F$33,MATCH($C53&amp;P$2,'Scoring Coefficients'!$A$2:$A$33,0)))),0),0)</f>
        <v>0</v>
      </c>
      <c r="R53" s="29"/>
      <c r="S53" s="37">
        <f>IF(AND(R53&lt;&gt;0,R53&lt;&gt;"",$D53&lt;&gt;""),IFERROR(INT(INDEX('Scoring Coefficients'!$D$2:$D$33,MATCH($C53&amp;R$2,'Scoring Coefficients'!$A$2:$A$33,0))*((INDEX('Scoring Coefficients'!$E$2:$E$33,MATCH($C53&amp;R$2,'Scoring Coefficients'!$A$2:$A$33,0))-ROUNDUP((IFERROR((LEFT(R53,FIND(":",R53)-1)*60)+RIGHT(R53,LEN(R53)-FIND(":",R53)),R53)*INDEX('Age Factors'!$C$2:$AJ$24,MATCH(R$2,'Age Factors'!$B$2:$B$24,0),MATCH($C53&amp;IF($D53&lt;30,30,FLOOR($D53/5,1)*5),'Age Factors'!$C$1:$AJ$1,0))),2))^INDEX('Scoring Coefficients'!$F$2:$F$33,MATCH($C53&amp;R$2,'Scoring Coefficients'!$A$2:$A$33,0)))),0),0)</f>
        <v>0</v>
      </c>
    </row>
    <row r="54" spans="1:19" ht="15" customHeight="1" x14ac:dyDescent="0.25">
      <c r="A54" s="40"/>
      <c r="B54" s="40"/>
      <c r="C54" s="42"/>
      <c r="D54" s="44"/>
      <c r="E54" s="46"/>
      <c r="F54" s="29"/>
      <c r="G54" s="38"/>
      <c r="H54" s="34"/>
      <c r="I54" s="38"/>
      <c r="J54" s="34"/>
      <c r="K54" s="38"/>
      <c r="L54" s="31"/>
      <c r="M54" s="38"/>
      <c r="N54" s="31"/>
      <c r="O54" s="38"/>
      <c r="P54" s="34"/>
      <c r="Q54" s="38"/>
      <c r="R54" s="32"/>
      <c r="S54" s="38"/>
    </row>
    <row r="55" spans="1:19" ht="15" customHeight="1" x14ac:dyDescent="0.25">
      <c r="A55" s="39"/>
      <c r="B55" s="39"/>
      <c r="C55" s="41" t="s">
        <v>76</v>
      </c>
      <c r="D55" s="43"/>
      <c r="E55" s="45">
        <f>IF(OR(H55="DNS",J55="DNS",L55="DNS",N55="DNS",P55="DNS",R55="DNS"),"DNF",SUM(G55,I55,K55,M55,O55,Q55,S55))</f>
        <v>0</v>
      </c>
      <c r="F55" s="26"/>
      <c r="G55" s="37">
        <f>IF(AND(F55&lt;&gt;0,F55&lt;&gt;"",$D55&lt;&gt;""),IFERROR(INT(INDEX('Scoring Coefficients'!$D$2:$D$33,MATCH($C55&amp;F$2,'Scoring Coefficients'!$A$2:$A$33,0))*((INDEX('Scoring Coefficients'!$E$2:$E$33,MATCH($C55&amp;F$2,'Scoring Coefficients'!$A$2:$A$33,0))-ROUNDUP((IFERROR((LEFT(F55,FIND(":",F55)-1)*60)+RIGHT(F55,LEN(F55)-FIND(":",F55)),F55)*INDEX('Age Factors'!$C$2:$AJ$24,MATCH(F$2,'Age Factors'!$B$2:$B$24,0),MATCH($C55&amp;IF($D55&lt;30,30,FLOOR($D55/5,1)*5),'Age Factors'!$C$1:$AJ$1,0))),2))^INDEX('Scoring Coefficients'!$F$2:$F$33,MATCH($C55&amp;F$2,'Scoring Coefficients'!$A$2:$A$33,0)))),0),0)</f>
        <v>0</v>
      </c>
      <c r="H55" s="28"/>
      <c r="I55" s="37">
        <f>IF(AND(H55&lt;&gt;0,H55&lt;&gt;"",$D55&lt;&gt;""),IFERROR(INT(INDEX('Scoring Coefficients'!$D$2:$D$33,MATCH($C55&amp;H$2,'Scoring Coefficients'!$A$2:$A$33,0))*(((INT((H55*100)*INDEX('Age Factors'!$C$2:$AJ$24,MATCH(H$2,'Age Factors'!$B$2:$B$24,0),MATCH($C55&amp;IF($D55&lt;30,30,FLOOR($D55/5,1)*5),'Age Factors'!$C$1:$AJ$1,0))))-INDEX('Scoring Coefficients'!$E$2:$E$33,MATCH($C55&amp;H$2,'Scoring Coefficients'!$A$2:$A$33,0)))^INDEX('Scoring Coefficients'!$F$2:$F$33,MATCH($C55&amp;H$2,'Scoring Coefficients'!$A$2:$A$33,0)))),0),0)</f>
        <v>0</v>
      </c>
      <c r="J55" s="28"/>
      <c r="K55" s="37">
        <f>IF(AND(J55&lt;&gt;0,J55&lt;&gt;"",$D55&lt;&gt;""),IFERROR(INT(INDEX('Scoring Coefficients'!$D$2:$D$33,MATCH($C55&amp;J$2,'Scoring Coefficients'!$A$2:$A$33,0))*((ROUNDDOWN((J55*INDEX('Age Factors'!$C$2:$AJ$24,MATCH(J$2,'Age Factors'!$B$2:$B$24,0),MATCH($C55&amp;IF($D55&lt;30,30,FLOOR($D55/5,1)*5),'Age Factors'!$C$1:$AJ$1,0))),2)-INDEX('Scoring Coefficients'!$E$2:$E$33,MATCH($C55&amp;J$2,'Scoring Coefficients'!$A$2:$A$33,0)))^INDEX('Scoring Coefficients'!$F$2:$F$33,MATCH($C55&amp;J$2,'Scoring Coefficients'!$A$2:$A$33,0)))),0),0)</f>
        <v>0</v>
      </c>
      <c r="L55" s="28"/>
      <c r="M55" s="37">
        <f>IF(AND(L55&lt;&gt;0,L55&lt;&gt;"",$D55&lt;&gt;""),IFERROR(INT(INDEX('Scoring Coefficients'!$D$2:$D$33,MATCH($C55&amp;L$2,'Scoring Coefficients'!$A$2:$A$33,0))*((INDEX('Scoring Coefficients'!$E$2:$E$33,MATCH($C55&amp;L$2,'Scoring Coefficients'!$A$2:$A$33,0))-ROUNDUP((IFERROR((LEFT(L55,FIND(":",L55)-1)*60)+RIGHT(L55,LEN(L55)-FIND(":",L55)),L55)*INDEX('Age Factors'!$C$2:$AJ$24,MATCH(L$2,'Age Factors'!$B$2:$B$24,0),MATCH($C55&amp;IF($D55&lt;30,30,FLOOR($D55/5,1)*5),'Age Factors'!$C$1:$AJ$1,0))),2))^INDEX('Scoring Coefficients'!$F$2:$F$33,MATCH($C55&amp;L$2,'Scoring Coefficients'!$A$2:$A$33,0)))),0),0)</f>
        <v>0</v>
      </c>
      <c r="N55" s="28"/>
      <c r="O55" s="37">
        <f>IF(AND(N55&lt;&gt;0,N55&lt;&gt;"",$D55&lt;&gt;""),IFERROR(INT(INDEX('Scoring Coefficients'!$D$2:$D$33,MATCH($C55&amp;N$2,'Scoring Coefficients'!$A$2:$A$33,0))*(((INT((N55*100)*INDEX('Age Factors'!$C$2:$AJ$24,MATCH(N$2,'Age Factors'!$B$2:$B$24,0),MATCH($C55&amp;IF($D55&lt;30,30,FLOOR($D55/5,1)*5),'Age Factors'!$C$1:$AJ$1,0))))-INDEX('Scoring Coefficients'!$E$2:$E$33,MATCH($C55&amp;N$2,'Scoring Coefficients'!$A$2:$A$33,0)))^INDEX('Scoring Coefficients'!$F$2:$F$33,MATCH($C55&amp;N$2,'Scoring Coefficients'!$A$2:$A$33,0)))),0),0)</f>
        <v>0</v>
      </c>
      <c r="P55" s="28"/>
      <c r="Q55" s="37">
        <f>IF(AND(P55&lt;&gt;0,P55&lt;&gt;"",$D55&lt;&gt;""),IFERROR(INT(INDEX('Scoring Coefficients'!$D$2:$D$33,MATCH($C55&amp;P$2,'Scoring Coefficients'!$A$2:$A$33,0))*((ROUNDDOWN((P55*INDEX('Age Factors'!$C$2:$AJ$24,MATCH(P$2,'Age Factors'!$B$2:$B$24,0),MATCH($C55&amp;IF($D55&lt;30,30,FLOOR($D55/5,1)*5),'Age Factors'!$C$1:$AJ$1,0))),2)-INDEX('Scoring Coefficients'!$E$2:$E$33,MATCH($C55&amp;P$2,'Scoring Coefficients'!$A$2:$A$33,0)))^INDEX('Scoring Coefficients'!$F$2:$F$33,MATCH($C55&amp;P$2,'Scoring Coefficients'!$A$2:$A$33,0)))),0),0)</f>
        <v>0</v>
      </c>
      <c r="R55" s="29"/>
      <c r="S55" s="37">
        <f>IF(AND(R55&lt;&gt;0,R55&lt;&gt;"",$D55&lt;&gt;""),IFERROR(INT(INDEX('Scoring Coefficients'!$D$2:$D$33,MATCH($C55&amp;R$2,'Scoring Coefficients'!$A$2:$A$33,0))*((INDEX('Scoring Coefficients'!$E$2:$E$33,MATCH($C55&amp;R$2,'Scoring Coefficients'!$A$2:$A$33,0))-ROUNDUP((IFERROR((LEFT(R55,FIND(":",R55)-1)*60)+RIGHT(R55,LEN(R55)-FIND(":",R55)),R55)*INDEX('Age Factors'!$C$2:$AJ$24,MATCH(R$2,'Age Factors'!$B$2:$B$24,0),MATCH($C55&amp;IF($D55&lt;30,30,FLOOR($D55/5,1)*5),'Age Factors'!$C$1:$AJ$1,0))),2))^INDEX('Scoring Coefficients'!$F$2:$F$33,MATCH($C55&amp;R$2,'Scoring Coefficients'!$A$2:$A$33,0)))),0),0)</f>
        <v>0</v>
      </c>
    </row>
    <row r="56" spans="1:19" ht="15" customHeight="1" x14ac:dyDescent="0.25">
      <c r="A56" s="40"/>
      <c r="B56" s="40"/>
      <c r="C56" s="42"/>
      <c r="D56" s="44"/>
      <c r="E56" s="46"/>
      <c r="F56" s="29"/>
      <c r="G56" s="38"/>
      <c r="H56" s="34"/>
      <c r="I56" s="38"/>
      <c r="J56" s="34"/>
      <c r="K56" s="38"/>
      <c r="L56" s="31"/>
      <c r="M56" s="38"/>
      <c r="N56" s="31"/>
      <c r="O56" s="38"/>
      <c r="P56" s="34"/>
      <c r="Q56" s="38"/>
      <c r="R56" s="32"/>
      <c r="S56" s="38"/>
    </row>
    <row r="57" spans="1:19" ht="15" customHeight="1" x14ac:dyDescent="0.25">
      <c r="A57" s="39"/>
      <c r="B57" s="39"/>
      <c r="C57" s="41" t="s">
        <v>76</v>
      </c>
      <c r="D57" s="43"/>
      <c r="E57" s="45">
        <f>IF(OR(H57="DNS",J57="DNS",L57="DNS",N57="DNS",P57="DNS",R57="DNS"),"DNF",SUM(G57,I57,K57,M57,O57,Q57,S57))</f>
        <v>0</v>
      </c>
      <c r="F57" s="26"/>
      <c r="G57" s="37">
        <f>IF(AND(F57&lt;&gt;0,F57&lt;&gt;"",$D57&lt;&gt;""),IFERROR(INT(INDEX('Scoring Coefficients'!$D$2:$D$33,MATCH($C57&amp;F$2,'Scoring Coefficients'!$A$2:$A$33,0))*((INDEX('Scoring Coefficients'!$E$2:$E$33,MATCH($C57&amp;F$2,'Scoring Coefficients'!$A$2:$A$33,0))-ROUNDUP((IFERROR((LEFT(F57,FIND(":",F57)-1)*60)+RIGHT(F57,LEN(F57)-FIND(":",F57)),F57)*INDEX('Age Factors'!$C$2:$AJ$24,MATCH(F$2,'Age Factors'!$B$2:$B$24,0),MATCH($C57&amp;IF($D57&lt;30,30,FLOOR($D57/5,1)*5),'Age Factors'!$C$1:$AJ$1,0))),2))^INDEX('Scoring Coefficients'!$F$2:$F$33,MATCH($C57&amp;F$2,'Scoring Coefficients'!$A$2:$A$33,0)))),0),0)</f>
        <v>0</v>
      </c>
      <c r="H57" s="28"/>
      <c r="I57" s="37">
        <f>IF(AND(H57&lt;&gt;0,H57&lt;&gt;"",$D57&lt;&gt;""),IFERROR(INT(INDEX('Scoring Coefficients'!$D$2:$D$33,MATCH($C57&amp;H$2,'Scoring Coefficients'!$A$2:$A$33,0))*(((INT((H57*100)*INDEX('Age Factors'!$C$2:$AJ$24,MATCH(H$2,'Age Factors'!$B$2:$B$24,0),MATCH($C57&amp;IF($D57&lt;30,30,FLOOR($D57/5,1)*5),'Age Factors'!$C$1:$AJ$1,0))))-INDEX('Scoring Coefficients'!$E$2:$E$33,MATCH($C57&amp;H$2,'Scoring Coefficients'!$A$2:$A$33,0)))^INDEX('Scoring Coefficients'!$F$2:$F$33,MATCH($C57&amp;H$2,'Scoring Coefficients'!$A$2:$A$33,0)))),0),0)</f>
        <v>0</v>
      </c>
      <c r="J57" s="28"/>
      <c r="K57" s="37">
        <f>IF(AND(J57&lt;&gt;0,J57&lt;&gt;"",$D57&lt;&gt;""),IFERROR(INT(INDEX('Scoring Coefficients'!$D$2:$D$33,MATCH($C57&amp;J$2,'Scoring Coefficients'!$A$2:$A$33,0))*((ROUNDDOWN((J57*INDEX('Age Factors'!$C$2:$AJ$24,MATCH(J$2,'Age Factors'!$B$2:$B$24,0),MATCH($C57&amp;IF($D57&lt;30,30,FLOOR($D57/5,1)*5),'Age Factors'!$C$1:$AJ$1,0))),2)-INDEX('Scoring Coefficients'!$E$2:$E$33,MATCH($C57&amp;J$2,'Scoring Coefficients'!$A$2:$A$33,0)))^INDEX('Scoring Coefficients'!$F$2:$F$33,MATCH($C57&amp;J$2,'Scoring Coefficients'!$A$2:$A$33,0)))),0),0)</f>
        <v>0</v>
      </c>
      <c r="L57" s="28"/>
      <c r="M57" s="37">
        <f>IF(AND(L57&lt;&gt;0,L57&lt;&gt;"",$D57&lt;&gt;""),IFERROR(INT(INDEX('Scoring Coefficients'!$D$2:$D$33,MATCH($C57&amp;L$2,'Scoring Coefficients'!$A$2:$A$33,0))*((INDEX('Scoring Coefficients'!$E$2:$E$33,MATCH($C57&amp;L$2,'Scoring Coefficients'!$A$2:$A$33,0))-ROUNDUP((IFERROR((LEFT(L57,FIND(":",L57)-1)*60)+RIGHT(L57,LEN(L57)-FIND(":",L57)),L57)*INDEX('Age Factors'!$C$2:$AJ$24,MATCH(L$2,'Age Factors'!$B$2:$B$24,0),MATCH($C57&amp;IF($D57&lt;30,30,FLOOR($D57/5,1)*5),'Age Factors'!$C$1:$AJ$1,0))),2))^INDEX('Scoring Coefficients'!$F$2:$F$33,MATCH($C57&amp;L$2,'Scoring Coefficients'!$A$2:$A$33,0)))),0),0)</f>
        <v>0</v>
      </c>
      <c r="N57" s="28"/>
      <c r="O57" s="37">
        <f>IF(AND(N57&lt;&gt;0,N57&lt;&gt;"",$D57&lt;&gt;""),IFERROR(INT(INDEX('Scoring Coefficients'!$D$2:$D$33,MATCH($C57&amp;N$2,'Scoring Coefficients'!$A$2:$A$33,0))*(((INT((N57*100)*INDEX('Age Factors'!$C$2:$AJ$24,MATCH(N$2,'Age Factors'!$B$2:$B$24,0),MATCH($C57&amp;IF($D57&lt;30,30,FLOOR($D57/5,1)*5),'Age Factors'!$C$1:$AJ$1,0))))-INDEX('Scoring Coefficients'!$E$2:$E$33,MATCH($C57&amp;N$2,'Scoring Coefficients'!$A$2:$A$33,0)))^INDEX('Scoring Coefficients'!$F$2:$F$33,MATCH($C57&amp;N$2,'Scoring Coefficients'!$A$2:$A$33,0)))),0),0)</f>
        <v>0</v>
      </c>
      <c r="P57" s="28"/>
      <c r="Q57" s="37">
        <f>IF(AND(P57&lt;&gt;0,P57&lt;&gt;"",$D57&lt;&gt;""),IFERROR(INT(INDEX('Scoring Coefficients'!$D$2:$D$33,MATCH($C57&amp;P$2,'Scoring Coefficients'!$A$2:$A$33,0))*((ROUNDDOWN((P57*INDEX('Age Factors'!$C$2:$AJ$24,MATCH(P$2,'Age Factors'!$B$2:$B$24,0),MATCH($C57&amp;IF($D57&lt;30,30,FLOOR($D57/5,1)*5),'Age Factors'!$C$1:$AJ$1,0))),2)-INDEX('Scoring Coefficients'!$E$2:$E$33,MATCH($C57&amp;P$2,'Scoring Coefficients'!$A$2:$A$33,0)))^INDEX('Scoring Coefficients'!$F$2:$F$33,MATCH($C57&amp;P$2,'Scoring Coefficients'!$A$2:$A$33,0)))),0),0)</f>
        <v>0</v>
      </c>
      <c r="R57" s="29"/>
      <c r="S57" s="37">
        <f>IF(AND(R57&lt;&gt;0,R57&lt;&gt;"",$D57&lt;&gt;""),IFERROR(INT(INDEX('Scoring Coefficients'!$D$2:$D$33,MATCH($C57&amp;R$2,'Scoring Coefficients'!$A$2:$A$33,0))*((INDEX('Scoring Coefficients'!$E$2:$E$33,MATCH($C57&amp;R$2,'Scoring Coefficients'!$A$2:$A$33,0))-ROUNDUP((IFERROR((LEFT(R57,FIND(":",R57)-1)*60)+RIGHT(R57,LEN(R57)-FIND(":",R57)),R57)*INDEX('Age Factors'!$C$2:$AJ$24,MATCH(R$2,'Age Factors'!$B$2:$B$24,0),MATCH($C57&amp;IF($D57&lt;30,30,FLOOR($D57/5,1)*5),'Age Factors'!$C$1:$AJ$1,0))),2))^INDEX('Scoring Coefficients'!$F$2:$F$33,MATCH($C57&amp;R$2,'Scoring Coefficients'!$A$2:$A$33,0)))),0),0)</f>
        <v>0</v>
      </c>
    </row>
    <row r="58" spans="1:19" ht="15" customHeight="1" x14ac:dyDescent="0.25">
      <c r="A58" s="40"/>
      <c r="B58" s="40"/>
      <c r="C58" s="42"/>
      <c r="D58" s="44"/>
      <c r="E58" s="46"/>
      <c r="F58" s="29"/>
      <c r="G58" s="38"/>
      <c r="H58" s="34"/>
      <c r="I58" s="38"/>
      <c r="J58" s="34"/>
      <c r="K58" s="38"/>
      <c r="L58" s="31"/>
      <c r="M58" s="38"/>
      <c r="N58" s="31"/>
      <c r="O58" s="38"/>
      <c r="P58" s="34"/>
      <c r="Q58" s="38"/>
      <c r="R58" s="32"/>
      <c r="S58" s="38"/>
    </row>
    <row r="59" spans="1:19" ht="15" customHeight="1" x14ac:dyDescent="0.25">
      <c r="A59" s="39"/>
      <c r="B59" s="39"/>
      <c r="C59" s="41" t="s">
        <v>76</v>
      </c>
      <c r="D59" s="43"/>
      <c r="E59" s="45">
        <f>IF(OR(H59="DNS",J59="DNS",L59="DNS",N59="DNS",P59="DNS",R59="DNS"),"DNF",SUM(G59,I59,K59,M59,O59,Q59,S59))</f>
        <v>0</v>
      </c>
      <c r="F59" s="26"/>
      <c r="G59" s="37">
        <f>IF(AND(F59&lt;&gt;0,F59&lt;&gt;"",$D59&lt;&gt;""),IFERROR(INT(INDEX('Scoring Coefficients'!$D$2:$D$33,MATCH($C59&amp;F$2,'Scoring Coefficients'!$A$2:$A$33,0))*((INDEX('Scoring Coefficients'!$E$2:$E$33,MATCH($C59&amp;F$2,'Scoring Coefficients'!$A$2:$A$33,0))-ROUNDUP((IFERROR((LEFT(F59,FIND(":",F59)-1)*60)+RIGHT(F59,LEN(F59)-FIND(":",F59)),F59)*INDEX('Age Factors'!$C$2:$AJ$24,MATCH(F$2,'Age Factors'!$B$2:$B$24,0),MATCH($C59&amp;IF($D59&lt;30,30,FLOOR($D59/5,1)*5),'Age Factors'!$C$1:$AJ$1,0))),2))^INDEX('Scoring Coefficients'!$F$2:$F$33,MATCH($C59&amp;F$2,'Scoring Coefficients'!$A$2:$A$33,0)))),0),0)</f>
        <v>0</v>
      </c>
      <c r="H59" s="28"/>
      <c r="I59" s="37">
        <f>IF(AND(H59&lt;&gt;0,H59&lt;&gt;"",$D59&lt;&gt;""),IFERROR(INT(INDEX('Scoring Coefficients'!$D$2:$D$33,MATCH($C59&amp;H$2,'Scoring Coefficients'!$A$2:$A$33,0))*(((INT((H59*100)*INDEX('Age Factors'!$C$2:$AJ$24,MATCH(H$2,'Age Factors'!$B$2:$B$24,0),MATCH($C59&amp;IF($D59&lt;30,30,FLOOR($D59/5,1)*5),'Age Factors'!$C$1:$AJ$1,0))))-INDEX('Scoring Coefficients'!$E$2:$E$33,MATCH($C59&amp;H$2,'Scoring Coefficients'!$A$2:$A$33,0)))^INDEX('Scoring Coefficients'!$F$2:$F$33,MATCH($C59&amp;H$2,'Scoring Coefficients'!$A$2:$A$33,0)))),0),0)</f>
        <v>0</v>
      </c>
      <c r="J59" s="28"/>
      <c r="K59" s="37">
        <f>IF(AND(J59&lt;&gt;0,J59&lt;&gt;"",$D59&lt;&gt;""),IFERROR(INT(INDEX('Scoring Coefficients'!$D$2:$D$33,MATCH($C59&amp;J$2,'Scoring Coefficients'!$A$2:$A$33,0))*((ROUNDDOWN((J59*INDEX('Age Factors'!$C$2:$AJ$24,MATCH(J$2,'Age Factors'!$B$2:$B$24,0),MATCH($C59&amp;IF($D59&lt;30,30,FLOOR($D59/5,1)*5),'Age Factors'!$C$1:$AJ$1,0))),2)-INDEX('Scoring Coefficients'!$E$2:$E$33,MATCH($C59&amp;J$2,'Scoring Coefficients'!$A$2:$A$33,0)))^INDEX('Scoring Coefficients'!$F$2:$F$33,MATCH($C59&amp;J$2,'Scoring Coefficients'!$A$2:$A$33,0)))),0),0)</f>
        <v>0</v>
      </c>
      <c r="L59" s="28"/>
      <c r="M59" s="37">
        <f>IF(AND(L59&lt;&gt;0,L59&lt;&gt;"",$D59&lt;&gt;""),IFERROR(INT(INDEX('Scoring Coefficients'!$D$2:$D$33,MATCH($C59&amp;L$2,'Scoring Coefficients'!$A$2:$A$33,0))*((INDEX('Scoring Coefficients'!$E$2:$E$33,MATCH($C59&amp;L$2,'Scoring Coefficients'!$A$2:$A$33,0))-ROUNDUP((IFERROR((LEFT(L59,FIND(":",L59)-1)*60)+RIGHT(L59,LEN(L59)-FIND(":",L59)),L59)*INDEX('Age Factors'!$C$2:$AJ$24,MATCH(L$2,'Age Factors'!$B$2:$B$24,0),MATCH($C59&amp;IF($D59&lt;30,30,FLOOR($D59/5,1)*5),'Age Factors'!$C$1:$AJ$1,0))),2))^INDEX('Scoring Coefficients'!$F$2:$F$33,MATCH($C59&amp;L$2,'Scoring Coefficients'!$A$2:$A$33,0)))),0),0)</f>
        <v>0</v>
      </c>
      <c r="N59" s="28"/>
      <c r="O59" s="37">
        <f>IF(AND(N59&lt;&gt;0,N59&lt;&gt;"",$D59&lt;&gt;""),IFERROR(INT(INDEX('Scoring Coefficients'!$D$2:$D$33,MATCH($C59&amp;N$2,'Scoring Coefficients'!$A$2:$A$33,0))*(((INT((N59*100)*INDEX('Age Factors'!$C$2:$AJ$24,MATCH(N$2,'Age Factors'!$B$2:$B$24,0),MATCH($C59&amp;IF($D59&lt;30,30,FLOOR($D59/5,1)*5),'Age Factors'!$C$1:$AJ$1,0))))-INDEX('Scoring Coefficients'!$E$2:$E$33,MATCH($C59&amp;N$2,'Scoring Coefficients'!$A$2:$A$33,0)))^INDEX('Scoring Coefficients'!$F$2:$F$33,MATCH($C59&amp;N$2,'Scoring Coefficients'!$A$2:$A$33,0)))),0),0)</f>
        <v>0</v>
      </c>
      <c r="P59" s="28"/>
      <c r="Q59" s="37">
        <f>IF(AND(P59&lt;&gt;0,P59&lt;&gt;"",$D59&lt;&gt;""),IFERROR(INT(INDEX('Scoring Coefficients'!$D$2:$D$33,MATCH($C59&amp;P$2,'Scoring Coefficients'!$A$2:$A$33,0))*((ROUNDDOWN((P59*INDEX('Age Factors'!$C$2:$AJ$24,MATCH(P$2,'Age Factors'!$B$2:$B$24,0),MATCH($C59&amp;IF($D59&lt;30,30,FLOOR($D59/5,1)*5),'Age Factors'!$C$1:$AJ$1,0))),2)-INDEX('Scoring Coefficients'!$E$2:$E$33,MATCH($C59&amp;P$2,'Scoring Coefficients'!$A$2:$A$33,0)))^INDEX('Scoring Coefficients'!$F$2:$F$33,MATCH($C59&amp;P$2,'Scoring Coefficients'!$A$2:$A$33,0)))),0),0)</f>
        <v>0</v>
      </c>
      <c r="R59" s="29"/>
      <c r="S59" s="37">
        <f>IF(AND(R59&lt;&gt;0,R59&lt;&gt;"",$D59&lt;&gt;""),IFERROR(INT(INDEX('Scoring Coefficients'!$D$2:$D$33,MATCH($C59&amp;R$2,'Scoring Coefficients'!$A$2:$A$33,0))*((INDEX('Scoring Coefficients'!$E$2:$E$33,MATCH($C59&amp;R$2,'Scoring Coefficients'!$A$2:$A$33,0))-ROUNDUP((IFERROR((LEFT(R59,FIND(":",R59)-1)*60)+RIGHT(R59,LEN(R59)-FIND(":",R59)),R59)*INDEX('Age Factors'!$C$2:$AJ$24,MATCH(R$2,'Age Factors'!$B$2:$B$24,0),MATCH($C59&amp;IF($D59&lt;30,30,FLOOR($D59/5,1)*5),'Age Factors'!$C$1:$AJ$1,0))),2))^INDEX('Scoring Coefficients'!$F$2:$F$33,MATCH($C59&amp;R$2,'Scoring Coefficients'!$A$2:$A$33,0)))),0),0)</f>
        <v>0</v>
      </c>
    </row>
    <row r="60" spans="1:19" ht="15" customHeight="1" x14ac:dyDescent="0.25">
      <c r="A60" s="40"/>
      <c r="B60" s="40"/>
      <c r="C60" s="42"/>
      <c r="D60" s="44"/>
      <c r="E60" s="46"/>
      <c r="F60" s="29"/>
      <c r="G60" s="38"/>
      <c r="H60" s="34"/>
      <c r="I60" s="38"/>
      <c r="J60" s="34"/>
      <c r="K60" s="38"/>
      <c r="L60" s="31"/>
      <c r="M60" s="38"/>
      <c r="N60" s="31"/>
      <c r="O60" s="38"/>
      <c r="P60" s="34"/>
      <c r="Q60" s="38"/>
      <c r="R60" s="32"/>
      <c r="S60" s="38"/>
    </row>
    <row r="61" spans="1:19" ht="15" customHeight="1" x14ac:dyDescent="0.25">
      <c r="A61" s="39"/>
      <c r="B61" s="39"/>
      <c r="C61" s="41" t="s">
        <v>76</v>
      </c>
      <c r="D61" s="43"/>
      <c r="E61" s="45">
        <f>IF(OR(H61="DNS",J61="DNS",L61="DNS",N61="DNS",P61="DNS",R61="DNS"),"DNF",SUM(G61,I61,K61,M61,O61,Q61,S61))</f>
        <v>0</v>
      </c>
      <c r="F61" s="26"/>
      <c r="G61" s="37">
        <f>IF(AND(F61&lt;&gt;0,F61&lt;&gt;"",$D61&lt;&gt;""),IFERROR(INT(INDEX('Scoring Coefficients'!$D$2:$D$33,MATCH($C61&amp;F$2,'Scoring Coefficients'!$A$2:$A$33,0))*((INDEX('Scoring Coefficients'!$E$2:$E$33,MATCH($C61&amp;F$2,'Scoring Coefficients'!$A$2:$A$33,0))-ROUNDUP((IFERROR((LEFT(F61,FIND(":",F61)-1)*60)+RIGHT(F61,LEN(F61)-FIND(":",F61)),F61)*INDEX('Age Factors'!$C$2:$AJ$24,MATCH(F$2,'Age Factors'!$B$2:$B$24,0),MATCH($C61&amp;IF($D61&lt;30,30,FLOOR($D61/5,1)*5),'Age Factors'!$C$1:$AJ$1,0))),2))^INDEX('Scoring Coefficients'!$F$2:$F$33,MATCH($C61&amp;F$2,'Scoring Coefficients'!$A$2:$A$33,0)))),0),0)</f>
        <v>0</v>
      </c>
      <c r="H61" s="28"/>
      <c r="I61" s="37">
        <f>IF(AND(H61&lt;&gt;0,H61&lt;&gt;"",$D61&lt;&gt;""),IFERROR(INT(INDEX('Scoring Coefficients'!$D$2:$D$33,MATCH($C61&amp;H$2,'Scoring Coefficients'!$A$2:$A$33,0))*(((INT((H61*100)*INDEX('Age Factors'!$C$2:$AJ$24,MATCH(H$2,'Age Factors'!$B$2:$B$24,0),MATCH($C61&amp;IF($D61&lt;30,30,FLOOR($D61/5,1)*5),'Age Factors'!$C$1:$AJ$1,0))))-INDEX('Scoring Coefficients'!$E$2:$E$33,MATCH($C61&amp;H$2,'Scoring Coefficients'!$A$2:$A$33,0)))^INDEX('Scoring Coefficients'!$F$2:$F$33,MATCH($C61&amp;H$2,'Scoring Coefficients'!$A$2:$A$33,0)))),0),0)</f>
        <v>0</v>
      </c>
      <c r="J61" s="28"/>
      <c r="K61" s="37">
        <f>IF(AND(J61&lt;&gt;0,J61&lt;&gt;"",$D61&lt;&gt;""),IFERROR(INT(INDEX('Scoring Coefficients'!$D$2:$D$33,MATCH($C61&amp;J$2,'Scoring Coefficients'!$A$2:$A$33,0))*((ROUNDDOWN((J61*INDEX('Age Factors'!$C$2:$AJ$24,MATCH(J$2,'Age Factors'!$B$2:$B$24,0),MATCH($C61&amp;IF($D61&lt;30,30,FLOOR($D61/5,1)*5),'Age Factors'!$C$1:$AJ$1,0))),2)-INDEX('Scoring Coefficients'!$E$2:$E$33,MATCH($C61&amp;J$2,'Scoring Coefficients'!$A$2:$A$33,0)))^INDEX('Scoring Coefficients'!$F$2:$F$33,MATCH($C61&amp;J$2,'Scoring Coefficients'!$A$2:$A$33,0)))),0),0)</f>
        <v>0</v>
      </c>
      <c r="L61" s="28"/>
      <c r="M61" s="37">
        <f>IF(AND(L61&lt;&gt;0,L61&lt;&gt;"",$D61&lt;&gt;""),IFERROR(INT(INDEX('Scoring Coefficients'!$D$2:$D$33,MATCH($C61&amp;L$2,'Scoring Coefficients'!$A$2:$A$33,0))*((INDEX('Scoring Coefficients'!$E$2:$E$33,MATCH($C61&amp;L$2,'Scoring Coefficients'!$A$2:$A$33,0))-ROUNDUP((IFERROR((LEFT(L61,FIND(":",L61)-1)*60)+RIGHT(L61,LEN(L61)-FIND(":",L61)),L61)*INDEX('Age Factors'!$C$2:$AJ$24,MATCH(L$2,'Age Factors'!$B$2:$B$24,0),MATCH($C61&amp;IF($D61&lt;30,30,FLOOR($D61/5,1)*5),'Age Factors'!$C$1:$AJ$1,0))),2))^INDEX('Scoring Coefficients'!$F$2:$F$33,MATCH($C61&amp;L$2,'Scoring Coefficients'!$A$2:$A$33,0)))),0),0)</f>
        <v>0</v>
      </c>
      <c r="N61" s="28"/>
      <c r="O61" s="37">
        <f>IF(AND(N61&lt;&gt;0,N61&lt;&gt;"",$D61&lt;&gt;""),IFERROR(INT(INDEX('Scoring Coefficients'!$D$2:$D$33,MATCH($C61&amp;N$2,'Scoring Coefficients'!$A$2:$A$33,0))*(((INT((N61*100)*INDEX('Age Factors'!$C$2:$AJ$24,MATCH(N$2,'Age Factors'!$B$2:$B$24,0),MATCH($C61&amp;IF($D61&lt;30,30,FLOOR($D61/5,1)*5),'Age Factors'!$C$1:$AJ$1,0))))-INDEX('Scoring Coefficients'!$E$2:$E$33,MATCH($C61&amp;N$2,'Scoring Coefficients'!$A$2:$A$33,0)))^INDEX('Scoring Coefficients'!$F$2:$F$33,MATCH($C61&amp;N$2,'Scoring Coefficients'!$A$2:$A$33,0)))),0),0)</f>
        <v>0</v>
      </c>
      <c r="P61" s="28"/>
      <c r="Q61" s="37">
        <f>IF(AND(P61&lt;&gt;0,P61&lt;&gt;"",$D61&lt;&gt;""),IFERROR(INT(INDEX('Scoring Coefficients'!$D$2:$D$33,MATCH($C61&amp;P$2,'Scoring Coefficients'!$A$2:$A$33,0))*((ROUNDDOWN((P61*INDEX('Age Factors'!$C$2:$AJ$24,MATCH(P$2,'Age Factors'!$B$2:$B$24,0),MATCH($C61&amp;IF($D61&lt;30,30,FLOOR($D61/5,1)*5),'Age Factors'!$C$1:$AJ$1,0))),2)-INDEX('Scoring Coefficients'!$E$2:$E$33,MATCH($C61&amp;P$2,'Scoring Coefficients'!$A$2:$A$33,0)))^INDEX('Scoring Coefficients'!$F$2:$F$33,MATCH($C61&amp;P$2,'Scoring Coefficients'!$A$2:$A$33,0)))),0),0)</f>
        <v>0</v>
      </c>
      <c r="R61" s="29"/>
      <c r="S61" s="37">
        <f>IF(AND(R61&lt;&gt;0,R61&lt;&gt;"",$D61&lt;&gt;""),IFERROR(INT(INDEX('Scoring Coefficients'!$D$2:$D$33,MATCH($C61&amp;R$2,'Scoring Coefficients'!$A$2:$A$33,0))*((INDEX('Scoring Coefficients'!$E$2:$E$33,MATCH($C61&amp;R$2,'Scoring Coefficients'!$A$2:$A$33,0))-ROUNDUP((IFERROR((LEFT(R61,FIND(":",R61)-1)*60)+RIGHT(R61,LEN(R61)-FIND(":",R61)),R61)*INDEX('Age Factors'!$C$2:$AJ$24,MATCH(R$2,'Age Factors'!$B$2:$B$24,0),MATCH($C61&amp;IF($D61&lt;30,30,FLOOR($D61/5,1)*5),'Age Factors'!$C$1:$AJ$1,0))),2))^INDEX('Scoring Coefficients'!$F$2:$F$33,MATCH($C61&amp;R$2,'Scoring Coefficients'!$A$2:$A$33,0)))),0),0)</f>
        <v>0</v>
      </c>
    </row>
    <row r="62" spans="1:19" ht="15" customHeight="1" x14ac:dyDescent="0.25">
      <c r="A62" s="40"/>
      <c r="B62" s="40"/>
      <c r="C62" s="42"/>
      <c r="D62" s="44"/>
      <c r="E62" s="46"/>
      <c r="F62" s="29"/>
      <c r="G62" s="38"/>
      <c r="H62" s="34"/>
      <c r="I62" s="38"/>
      <c r="J62" s="34"/>
      <c r="K62" s="38"/>
      <c r="L62" s="31"/>
      <c r="M62" s="38"/>
      <c r="N62" s="31"/>
      <c r="O62" s="38"/>
      <c r="P62" s="34"/>
      <c r="Q62" s="38"/>
      <c r="R62" s="32"/>
      <c r="S62" s="38"/>
    </row>
    <row r="63" spans="1:19" ht="15" customHeight="1" x14ac:dyDescent="0.25">
      <c r="A63" s="39"/>
      <c r="B63" s="39"/>
      <c r="C63" s="41" t="s">
        <v>76</v>
      </c>
      <c r="D63" s="43"/>
      <c r="E63" s="45">
        <f>IF(OR(H63="DNS",J63="DNS",L63="DNS",N63="DNS",P63="DNS",R63="DNS"),"DNF",SUM(G63,I63,K63,M63,O63,Q63,S63))</f>
        <v>0</v>
      </c>
      <c r="F63" s="26"/>
      <c r="G63" s="37">
        <f>IF(AND(F63&lt;&gt;0,F63&lt;&gt;"",$D63&lt;&gt;""),IFERROR(INT(INDEX('Scoring Coefficients'!$D$2:$D$33,MATCH($C63&amp;F$2,'Scoring Coefficients'!$A$2:$A$33,0))*((INDEX('Scoring Coefficients'!$E$2:$E$33,MATCH($C63&amp;F$2,'Scoring Coefficients'!$A$2:$A$33,0))-ROUNDUP((IFERROR((LEFT(F63,FIND(":",F63)-1)*60)+RIGHT(F63,LEN(F63)-FIND(":",F63)),F63)*INDEX('Age Factors'!$C$2:$AJ$24,MATCH(F$2,'Age Factors'!$B$2:$B$24,0),MATCH($C63&amp;IF($D63&lt;30,30,FLOOR($D63/5,1)*5),'Age Factors'!$C$1:$AJ$1,0))),2))^INDEX('Scoring Coefficients'!$F$2:$F$33,MATCH($C63&amp;F$2,'Scoring Coefficients'!$A$2:$A$33,0)))),0),0)</f>
        <v>0</v>
      </c>
      <c r="H63" s="28"/>
      <c r="I63" s="37">
        <f>IF(AND(H63&lt;&gt;0,H63&lt;&gt;"",$D63&lt;&gt;""),IFERROR(INT(INDEX('Scoring Coefficients'!$D$2:$D$33,MATCH($C63&amp;H$2,'Scoring Coefficients'!$A$2:$A$33,0))*(((INT((H63*100)*INDEX('Age Factors'!$C$2:$AJ$24,MATCH(H$2,'Age Factors'!$B$2:$B$24,0),MATCH($C63&amp;IF($D63&lt;30,30,FLOOR($D63/5,1)*5),'Age Factors'!$C$1:$AJ$1,0))))-INDEX('Scoring Coefficients'!$E$2:$E$33,MATCH($C63&amp;H$2,'Scoring Coefficients'!$A$2:$A$33,0)))^INDEX('Scoring Coefficients'!$F$2:$F$33,MATCH($C63&amp;H$2,'Scoring Coefficients'!$A$2:$A$33,0)))),0),0)</f>
        <v>0</v>
      </c>
      <c r="J63" s="28"/>
      <c r="K63" s="37">
        <f>IF(AND(J63&lt;&gt;0,J63&lt;&gt;"",$D63&lt;&gt;""),IFERROR(INT(INDEX('Scoring Coefficients'!$D$2:$D$33,MATCH($C63&amp;J$2,'Scoring Coefficients'!$A$2:$A$33,0))*((ROUNDDOWN((J63*INDEX('Age Factors'!$C$2:$AJ$24,MATCH(J$2,'Age Factors'!$B$2:$B$24,0),MATCH($C63&amp;IF($D63&lt;30,30,FLOOR($D63/5,1)*5),'Age Factors'!$C$1:$AJ$1,0))),2)-INDEX('Scoring Coefficients'!$E$2:$E$33,MATCH($C63&amp;J$2,'Scoring Coefficients'!$A$2:$A$33,0)))^INDEX('Scoring Coefficients'!$F$2:$F$33,MATCH($C63&amp;J$2,'Scoring Coefficients'!$A$2:$A$33,0)))),0),0)</f>
        <v>0</v>
      </c>
      <c r="L63" s="28"/>
      <c r="M63" s="37">
        <f>IF(AND(L63&lt;&gt;0,L63&lt;&gt;"",$D63&lt;&gt;""),IFERROR(INT(INDEX('Scoring Coefficients'!$D$2:$D$33,MATCH($C63&amp;L$2,'Scoring Coefficients'!$A$2:$A$33,0))*((INDEX('Scoring Coefficients'!$E$2:$E$33,MATCH($C63&amp;L$2,'Scoring Coefficients'!$A$2:$A$33,0))-ROUNDUP((IFERROR((LEFT(L63,FIND(":",L63)-1)*60)+RIGHT(L63,LEN(L63)-FIND(":",L63)),L63)*INDEX('Age Factors'!$C$2:$AJ$24,MATCH(L$2,'Age Factors'!$B$2:$B$24,0),MATCH($C63&amp;IF($D63&lt;30,30,FLOOR($D63/5,1)*5),'Age Factors'!$C$1:$AJ$1,0))),2))^INDEX('Scoring Coefficients'!$F$2:$F$33,MATCH($C63&amp;L$2,'Scoring Coefficients'!$A$2:$A$33,0)))),0),0)</f>
        <v>0</v>
      </c>
      <c r="N63" s="28"/>
      <c r="O63" s="37">
        <f>IF(AND(N63&lt;&gt;0,N63&lt;&gt;"",$D63&lt;&gt;""),IFERROR(INT(INDEX('Scoring Coefficients'!$D$2:$D$33,MATCH($C63&amp;N$2,'Scoring Coefficients'!$A$2:$A$33,0))*(((INT((N63*100)*INDEX('Age Factors'!$C$2:$AJ$24,MATCH(N$2,'Age Factors'!$B$2:$B$24,0),MATCH($C63&amp;IF($D63&lt;30,30,FLOOR($D63/5,1)*5),'Age Factors'!$C$1:$AJ$1,0))))-INDEX('Scoring Coefficients'!$E$2:$E$33,MATCH($C63&amp;N$2,'Scoring Coefficients'!$A$2:$A$33,0)))^INDEX('Scoring Coefficients'!$F$2:$F$33,MATCH($C63&amp;N$2,'Scoring Coefficients'!$A$2:$A$33,0)))),0),0)</f>
        <v>0</v>
      </c>
      <c r="P63" s="28"/>
      <c r="Q63" s="37">
        <f>IF(AND(P63&lt;&gt;0,P63&lt;&gt;"",$D63&lt;&gt;""),IFERROR(INT(INDEX('Scoring Coefficients'!$D$2:$D$33,MATCH($C63&amp;P$2,'Scoring Coefficients'!$A$2:$A$33,0))*((ROUNDDOWN((P63*INDEX('Age Factors'!$C$2:$AJ$24,MATCH(P$2,'Age Factors'!$B$2:$B$24,0),MATCH($C63&amp;IF($D63&lt;30,30,FLOOR($D63/5,1)*5),'Age Factors'!$C$1:$AJ$1,0))),2)-INDEX('Scoring Coefficients'!$E$2:$E$33,MATCH($C63&amp;P$2,'Scoring Coefficients'!$A$2:$A$33,0)))^INDEX('Scoring Coefficients'!$F$2:$F$33,MATCH($C63&amp;P$2,'Scoring Coefficients'!$A$2:$A$33,0)))),0),0)</f>
        <v>0</v>
      </c>
      <c r="R63" s="29"/>
      <c r="S63" s="37">
        <f>IF(AND(R63&lt;&gt;0,R63&lt;&gt;"",$D63&lt;&gt;""),IFERROR(INT(INDEX('Scoring Coefficients'!$D$2:$D$33,MATCH($C63&amp;R$2,'Scoring Coefficients'!$A$2:$A$33,0))*((INDEX('Scoring Coefficients'!$E$2:$E$33,MATCH($C63&amp;R$2,'Scoring Coefficients'!$A$2:$A$33,0))-ROUNDUP((IFERROR((LEFT(R63,FIND(":",R63)-1)*60)+RIGHT(R63,LEN(R63)-FIND(":",R63)),R63)*INDEX('Age Factors'!$C$2:$AJ$24,MATCH(R$2,'Age Factors'!$B$2:$B$24,0),MATCH($C63&amp;IF($D63&lt;30,30,FLOOR($D63/5,1)*5),'Age Factors'!$C$1:$AJ$1,0))),2))^INDEX('Scoring Coefficients'!$F$2:$F$33,MATCH($C63&amp;R$2,'Scoring Coefficients'!$A$2:$A$33,0)))),0),0)</f>
        <v>0</v>
      </c>
    </row>
    <row r="64" spans="1:19" ht="15" customHeight="1" x14ac:dyDescent="0.25">
      <c r="A64" s="40"/>
      <c r="B64" s="40"/>
      <c r="C64" s="42"/>
      <c r="D64" s="44"/>
      <c r="E64" s="46"/>
      <c r="F64" s="29"/>
      <c r="G64" s="38"/>
      <c r="H64" s="34"/>
      <c r="I64" s="38"/>
      <c r="J64" s="34"/>
      <c r="K64" s="38"/>
      <c r="L64" s="31"/>
      <c r="M64" s="38"/>
      <c r="N64" s="31"/>
      <c r="O64" s="38"/>
      <c r="P64" s="34"/>
      <c r="Q64" s="38"/>
      <c r="R64" s="32"/>
      <c r="S64" s="38"/>
    </row>
    <row r="65" spans="1:19" ht="15" customHeight="1" x14ac:dyDescent="0.25">
      <c r="A65" s="39"/>
      <c r="B65" s="39"/>
      <c r="C65" s="41" t="s">
        <v>76</v>
      </c>
      <c r="D65" s="43"/>
      <c r="E65" s="45">
        <f>IF(OR(H65="DNS",J65="DNS",L65="DNS",N65="DNS",P65="DNS",R65="DNS"),"DNF",SUM(G65,I65,K65,M65,O65,Q65,S65))</f>
        <v>0</v>
      </c>
      <c r="F65" s="26"/>
      <c r="G65" s="37">
        <f>IF(AND(F65&lt;&gt;0,F65&lt;&gt;"",$D65&lt;&gt;""),IFERROR(INT(INDEX('Scoring Coefficients'!$D$2:$D$33,MATCH($C65&amp;F$2,'Scoring Coefficients'!$A$2:$A$33,0))*((INDEX('Scoring Coefficients'!$E$2:$E$33,MATCH($C65&amp;F$2,'Scoring Coefficients'!$A$2:$A$33,0))-ROUNDUP((IFERROR((LEFT(F65,FIND(":",F65)-1)*60)+RIGHT(F65,LEN(F65)-FIND(":",F65)),F65)*INDEX('Age Factors'!$C$2:$AJ$24,MATCH(F$2,'Age Factors'!$B$2:$B$24,0),MATCH($C65&amp;IF($D65&lt;30,30,FLOOR($D65/5,1)*5),'Age Factors'!$C$1:$AJ$1,0))),2))^INDEX('Scoring Coefficients'!$F$2:$F$33,MATCH($C65&amp;F$2,'Scoring Coefficients'!$A$2:$A$33,0)))),0),0)</f>
        <v>0</v>
      </c>
      <c r="H65" s="28"/>
      <c r="I65" s="37">
        <f>IF(AND(H65&lt;&gt;0,H65&lt;&gt;"",$D65&lt;&gt;""),IFERROR(INT(INDEX('Scoring Coefficients'!$D$2:$D$33,MATCH($C65&amp;H$2,'Scoring Coefficients'!$A$2:$A$33,0))*(((INT((H65*100)*INDEX('Age Factors'!$C$2:$AJ$24,MATCH(H$2,'Age Factors'!$B$2:$B$24,0),MATCH($C65&amp;IF($D65&lt;30,30,FLOOR($D65/5,1)*5),'Age Factors'!$C$1:$AJ$1,0))))-INDEX('Scoring Coefficients'!$E$2:$E$33,MATCH($C65&amp;H$2,'Scoring Coefficients'!$A$2:$A$33,0)))^INDEX('Scoring Coefficients'!$F$2:$F$33,MATCH($C65&amp;H$2,'Scoring Coefficients'!$A$2:$A$33,0)))),0),0)</f>
        <v>0</v>
      </c>
      <c r="J65" s="28"/>
      <c r="K65" s="37">
        <f>IF(AND(J65&lt;&gt;0,J65&lt;&gt;"",$D65&lt;&gt;""),IFERROR(INT(INDEX('Scoring Coefficients'!$D$2:$D$33,MATCH($C65&amp;J$2,'Scoring Coefficients'!$A$2:$A$33,0))*((ROUNDDOWN((J65*INDEX('Age Factors'!$C$2:$AJ$24,MATCH(J$2,'Age Factors'!$B$2:$B$24,0),MATCH($C65&amp;IF($D65&lt;30,30,FLOOR($D65/5,1)*5),'Age Factors'!$C$1:$AJ$1,0))),2)-INDEX('Scoring Coefficients'!$E$2:$E$33,MATCH($C65&amp;J$2,'Scoring Coefficients'!$A$2:$A$33,0)))^INDEX('Scoring Coefficients'!$F$2:$F$33,MATCH($C65&amp;J$2,'Scoring Coefficients'!$A$2:$A$33,0)))),0),0)</f>
        <v>0</v>
      </c>
      <c r="L65" s="28"/>
      <c r="M65" s="37">
        <f>IF(AND(L65&lt;&gt;0,L65&lt;&gt;"",$D65&lt;&gt;""),IFERROR(INT(INDEX('Scoring Coefficients'!$D$2:$D$33,MATCH($C65&amp;L$2,'Scoring Coefficients'!$A$2:$A$33,0))*((INDEX('Scoring Coefficients'!$E$2:$E$33,MATCH($C65&amp;L$2,'Scoring Coefficients'!$A$2:$A$33,0))-ROUNDUP((IFERROR((LEFT(L65,FIND(":",L65)-1)*60)+RIGHT(L65,LEN(L65)-FIND(":",L65)),L65)*INDEX('Age Factors'!$C$2:$AJ$24,MATCH(L$2,'Age Factors'!$B$2:$B$24,0),MATCH($C65&amp;IF($D65&lt;30,30,FLOOR($D65/5,1)*5),'Age Factors'!$C$1:$AJ$1,0))),2))^INDEX('Scoring Coefficients'!$F$2:$F$33,MATCH($C65&amp;L$2,'Scoring Coefficients'!$A$2:$A$33,0)))),0),0)</f>
        <v>0</v>
      </c>
      <c r="N65" s="28"/>
      <c r="O65" s="37">
        <f>IF(AND(N65&lt;&gt;0,N65&lt;&gt;"",$D65&lt;&gt;""),IFERROR(INT(INDEX('Scoring Coefficients'!$D$2:$D$33,MATCH($C65&amp;N$2,'Scoring Coefficients'!$A$2:$A$33,0))*(((INT((N65*100)*INDEX('Age Factors'!$C$2:$AJ$24,MATCH(N$2,'Age Factors'!$B$2:$B$24,0),MATCH($C65&amp;IF($D65&lt;30,30,FLOOR($D65/5,1)*5),'Age Factors'!$C$1:$AJ$1,0))))-INDEX('Scoring Coefficients'!$E$2:$E$33,MATCH($C65&amp;N$2,'Scoring Coefficients'!$A$2:$A$33,0)))^INDEX('Scoring Coefficients'!$F$2:$F$33,MATCH($C65&amp;N$2,'Scoring Coefficients'!$A$2:$A$33,0)))),0),0)</f>
        <v>0</v>
      </c>
      <c r="P65" s="28"/>
      <c r="Q65" s="37">
        <f>IF(AND(P65&lt;&gt;0,P65&lt;&gt;"",$D65&lt;&gt;""),IFERROR(INT(INDEX('Scoring Coefficients'!$D$2:$D$33,MATCH($C65&amp;P$2,'Scoring Coefficients'!$A$2:$A$33,0))*((ROUNDDOWN((P65*INDEX('Age Factors'!$C$2:$AJ$24,MATCH(P$2,'Age Factors'!$B$2:$B$24,0),MATCH($C65&amp;IF($D65&lt;30,30,FLOOR($D65/5,1)*5),'Age Factors'!$C$1:$AJ$1,0))),2)-INDEX('Scoring Coefficients'!$E$2:$E$33,MATCH($C65&amp;P$2,'Scoring Coefficients'!$A$2:$A$33,0)))^INDEX('Scoring Coefficients'!$F$2:$F$33,MATCH($C65&amp;P$2,'Scoring Coefficients'!$A$2:$A$33,0)))),0),0)</f>
        <v>0</v>
      </c>
      <c r="R65" s="29"/>
      <c r="S65" s="37">
        <f>IF(AND(R65&lt;&gt;0,R65&lt;&gt;"",$D65&lt;&gt;""),IFERROR(INT(INDEX('Scoring Coefficients'!$D$2:$D$33,MATCH($C65&amp;R$2,'Scoring Coefficients'!$A$2:$A$33,0))*((INDEX('Scoring Coefficients'!$E$2:$E$33,MATCH($C65&amp;R$2,'Scoring Coefficients'!$A$2:$A$33,0))-ROUNDUP((IFERROR((LEFT(R65,FIND(":",R65)-1)*60)+RIGHT(R65,LEN(R65)-FIND(":",R65)),R65)*INDEX('Age Factors'!$C$2:$AJ$24,MATCH(R$2,'Age Factors'!$B$2:$B$24,0),MATCH($C65&amp;IF($D65&lt;30,30,FLOOR($D65/5,1)*5),'Age Factors'!$C$1:$AJ$1,0))),2))^INDEX('Scoring Coefficients'!$F$2:$F$33,MATCH($C65&amp;R$2,'Scoring Coefficients'!$A$2:$A$33,0)))),0),0)</f>
        <v>0</v>
      </c>
    </row>
    <row r="66" spans="1:19" ht="15" customHeight="1" x14ac:dyDescent="0.25">
      <c r="A66" s="40"/>
      <c r="B66" s="40"/>
      <c r="C66" s="42"/>
      <c r="D66" s="44"/>
      <c r="E66" s="46"/>
      <c r="F66" s="29"/>
      <c r="G66" s="38"/>
      <c r="H66" s="34"/>
      <c r="I66" s="38"/>
      <c r="J66" s="34"/>
      <c r="K66" s="38"/>
      <c r="L66" s="31"/>
      <c r="M66" s="38"/>
      <c r="N66" s="31"/>
      <c r="O66" s="38"/>
      <c r="P66" s="34"/>
      <c r="Q66" s="38"/>
      <c r="R66" s="32"/>
      <c r="S66" s="38"/>
    </row>
    <row r="67" spans="1:19" ht="15" customHeight="1" x14ac:dyDescent="0.25">
      <c r="A67" s="39"/>
      <c r="B67" s="39"/>
      <c r="C67" s="41" t="s">
        <v>76</v>
      </c>
      <c r="D67" s="43"/>
      <c r="E67" s="45">
        <f>IF(OR(H67="DNS",J67="DNS",L67="DNS",N67="DNS",P67="DNS",R67="DNS"),"DNF",SUM(G67,I67,K67,M67,O67,Q67,S67))</f>
        <v>0</v>
      </c>
      <c r="F67" s="26"/>
      <c r="G67" s="37">
        <f>IF(AND(F67&lt;&gt;0,F67&lt;&gt;"",$D67&lt;&gt;""),IFERROR(INT(INDEX('Scoring Coefficients'!$D$2:$D$33,MATCH($C67&amp;F$2,'Scoring Coefficients'!$A$2:$A$33,0))*((INDEX('Scoring Coefficients'!$E$2:$E$33,MATCH($C67&amp;F$2,'Scoring Coefficients'!$A$2:$A$33,0))-ROUNDUP((IFERROR((LEFT(F67,FIND(":",F67)-1)*60)+RIGHT(F67,LEN(F67)-FIND(":",F67)),F67)*INDEX('Age Factors'!$C$2:$AJ$24,MATCH(F$2,'Age Factors'!$B$2:$B$24,0),MATCH($C67&amp;IF($D67&lt;30,30,FLOOR($D67/5,1)*5),'Age Factors'!$C$1:$AJ$1,0))),2))^INDEX('Scoring Coefficients'!$F$2:$F$33,MATCH($C67&amp;F$2,'Scoring Coefficients'!$A$2:$A$33,0)))),0),0)</f>
        <v>0</v>
      </c>
      <c r="H67" s="28"/>
      <c r="I67" s="37">
        <f>IF(AND(H67&lt;&gt;0,H67&lt;&gt;"",$D67&lt;&gt;""),IFERROR(INT(INDEX('Scoring Coefficients'!$D$2:$D$33,MATCH($C67&amp;H$2,'Scoring Coefficients'!$A$2:$A$33,0))*(((INT((H67*100)*INDEX('Age Factors'!$C$2:$AJ$24,MATCH(H$2,'Age Factors'!$B$2:$B$24,0),MATCH($C67&amp;IF($D67&lt;30,30,FLOOR($D67/5,1)*5),'Age Factors'!$C$1:$AJ$1,0))))-INDEX('Scoring Coefficients'!$E$2:$E$33,MATCH($C67&amp;H$2,'Scoring Coefficients'!$A$2:$A$33,0)))^INDEX('Scoring Coefficients'!$F$2:$F$33,MATCH($C67&amp;H$2,'Scoring Coefficients'!$A$2:$A$33,0)))),0),0)</f>
        <v>0</v>
      </c>
      <c r="J67" s="28"/>
      <c r="K67" s="37">
        <f>IF(AND(J67&lt;&gt;0,J67&lt;&gt;"",$D67&lt;&gt;""),IFERROR(INT(INDEX('Scoring Coefficients'!$D$2:$D$33,MATCH($C67&amp;J$2,'Scoring Coefficients'!$A$2:$A$33,0))*((ROUNDDOWN((J67*INDEX('Age Factors'!$C$2:$AJ$24,MATCH(J$2,'Age Factors'!$B$2:$B$24,0),MATCH($C67&amp;IF($D67&lt;30,30,FLOOR($D67/5,1)*5),'Age Factors'!$C$1:$AJ$1,0))),2)-INDEX('Scoring Coefficients'!$E$2:$E$33,MATCH($C67&amp;J$2,'Scoring Coefficients'!$A$2:$A$33,0)))^INDEX('Scoring Coefficients'!$F$2:$F$33,MATCH($C67&amp;J$2,'Scoring Coefficients'!$A$2:$A$33,0)))),0),0)</f>
        <v>0</v>
      </c>
      <c r="L67" s="28"/>
      <c r="M67" s="37">
        <f>IF(AND(L67&lt;&gt;0,L67&lt;&gt;"",$D67&lt;&gt;""),IFERROR(INT(INDEX('Scoring Coefficients'!$D$2:$D$33,MATCH($C67&amp;L$2,'Scoring Coefficients'!$A$2:$A$33,0))*((INDEX('Scoring Coefficients'!$E$2:$E$33,MATCH($C67&amp;L$2,'Scoring Coefficients'!$A$2:$A$33,0))-ROUNDUP((IFERROR((LEFT(L67,FIND(":",L67)-1)*60)+RIGHT(L67,LEN(L67)-FIND(":",L67)),L67)*INDEX('Age Factors'!$C$2:$AJ$24,MATCH(L$2,'Age Factors'!$B$2:$B$24,0),MATCH($C67&amp;IF($D67&lt;30,30,FLOOR($D67/5,1)*5),'Age Factors'!$C$1:$AJ$1,0))),2))^INDEX('Scoring Coefficients'!$F$2:$F$33,MATCH($C67&amp;L$2,'Scoring Coefficients'!$A$2:$A$33,0)))),0),0)</f>
        <v>0</v>
      </c>
      <c r="N67" s="28"/>
      <c r="O67" s="37">
        <f>IF(AND(N67&lt;&gt;0,N67&lt;&gt;"",$D67&lt;&gt;""),IFERROR(INT(INDEX('Scoring Coefficients'!$D$2:$D$33,MATCH($C67&amp;N$2,'Scoring Coefficients'!$A$2:$A$33,0))*(((INT((N67*100)*INDEX('Age Factors'!$C$2:$AJ$24,MATCH(N$2,'Age Factors'!$B$2:$B$24,0),MATCH($C67&amp;IF($D67&lt;30,30,FLOOR($D67/5,1)*5),'Age Factors'!$C$1:$AJ$1,0))))-INDEX('Scoring Coefficients'!$E$2:$E$33,MATCH($C67&amp;N$2,'Scoring Coefficients'!$A$2:$A$33,0)))^INDEX('Scoring Coefficients'!$F$2:$F$33,MATCH($C67&amp;N$2,'Scoring Coefficients'!$A$2:$A$33,0)))),0),0)</f>
        <v>0</v>
      </c>
      <c r="P67" s="28"/>
      <c r="Q67" s="37">
        <f>IF(AND(P67&lt;&gt;0,P67&lt;&gt;"",$D67&lt;&gt;""),IFERROR(INT(INDEX('Scoring Coefficients'!$D$2:$D$33,MATCH($C67&amp;P$2,'Scoring Coefficients'!$A$2:$A$33,0))*((ROUNDDOWN((P67*INDEX('Age Factors'!$C$2:$AJ$24,MATCH(P$2,'Age Factors'!$B$2:$B$24,0),MATCH($C67&amp;IF($D67&lt;30,30,FLOOR($D67/5,1)*5),'Age Factors'!$C$1:$AJ$1,0))),2)-INDEX('Scoring Coefficients'!$E$2:$E$33,MATCH($C67&amp;P$2,'Scoring Coefficients'!$A$2:$A$33,0)))^INDEX('Scoring Coefficients'!$F$2:$F$33,MATCH($C67&amp;P$2,'Scoring Coefficients'!$A$2:$A$33,0)))),0),0)</f>
        <v>0</v>
      </c>
      <c r="R67" s="29"/>
      <c r="S67" s="37">
        <f>IF(AND(R67&lt;&gt;0,R67&lt;&gt;"",$D67&lt;&gt;""),IFERROR(INT(INDEX('Scoring Coefficients'!$D$2:$D$33,MATCH($C67&amp;R$2,'Scoring Coefficients'!$A$2:$A$33,0))*((INDEX('Scoring Coefficients'!$E$2:$E$33,MATCH($C67&amp;R$2,'Scoring Coefficients'!$A$2:$A$33,0))-ROUNDUP((IFERROR((LEFT(R67,FIND(":",R67)-1)*60)+RIGHT(R67,LEN(R67)-FIND(":",R67)),R67)*INDEX('Age Factors'!$C$2:$AJ$24,MATCH(R$2,'Age Factors'!$B$2:$B$24,0),MATCH($C67&amp;IF($D67&lt;30,30,FLOOR($D67/5,1)*5),'Age Factors'!$C$1:$AJ$1,0))),2))^INDEX('Scoring Coefficients'!$F$2:$F$33,MATCH($C67&amp;R$2,'Scoring Coefficients'!$A$2:$A$33,0)))),0),0)</f>
        <v>0</v>
      </c>
    </row>
    <row r="68" spans="1:19" ht="15" customHeight="1" x14ac:dyDescent="0.25">
      <c r="A68" s="40"/>
      <c r="B68" s="40"/>
      <c r="C68" s="42"/>
      <c r="D68" s="44"/>
      <c r="E68" s="46"/>
      <c r="F68" s="29"/>
      <c r="G68" s="38"/>
      <c r="H68" s="34"/>
      <c r="I68" s="38"/>
      <c r="J68" s="34"/>
      <c r="K68" s="38"/>
      <c r="L68" s="31"/>
      <c r="M68" s="38"/>
      <c r="N68" s="31"/>
      <c r="O68" s="38"/>
      <c r="P68" s="34"/>
      <c r="Q68" s="38"/>
      <c r="R68" s="32"/>
      <c r="S68" s="38"/>
    </row>
    <row r="69" spans="1:19" ht="15" customHeight="1" x14ac:dyDescent="0.25">
      <c r="A69" s="39"/>
      <c r="B69" s="39"/>
      <c r="C69" s="41" t="s">
        <v>76</v>
      </c>
      <c r="D69" s="43"/>
      <c r="E69" s="45">
        <f>IF(OR(H69="DNS",J69="DNS",L69="DNS",N69="DNS",P69="DNS",R69="DNS"),"DNF",SUM(G69,I69,K69,M69,O69,Q69,S69))</f>
        <v>0</v>
      </c>
      <c r="F69" s="26"/>
      <c r="G69" s="37">
        <f>IF(AND(F69&lt;&gt;0,F69&lt;&gt;"",$D69&lt;&gt;""),IFERROR(INT(INDEX('Scoring Coefficients'!$D$2:$D$33,MATCH($C69&amp;F$2,'Scoring Coefficients'!$A$2:$A$33,0))*((INDEX('Scoring Coefficients'!$E$2:$E$33,MATCH($C69&amp;F$2,'Scoring Coefficients'!$A$2:$A$33,0))-ROUNDUP((IFERROR((LEFT(F69,FIND(":",F69)-1)*60)+RIGHT(F69,LEN(F69)-FIND(":",F69)),F69)*INDEX('Age Factors'!$C$2:$AJ$24,MATCH(F$2,'Age Factors'!$B$2:$B$24,0),MATCH($C69&amp;IF($D69&lt;30,30,FLOOR($D69/5,1)*5),'Age Factors'!$C$1:$AJ$1,0))),2))^INDEX('Scoring Coefficients'!$F$2:$F$33,MATCH($C69&amp;F$2,'Scoring Coefficients'!$A$2:$A$33,0)))),0),0)</f>
        <v>0</v>
      </c>
      <c r="H69" s="28"/>
      <c r="I69" s="37">
        <f>IF(AND(H69&lt;&gt;0,H69&lt;&gt;"",$D69&lt;&gt;""),IFERROR(INT(INDEX('Scoring Coefficients'!$D$2:$D$33,MATCH($C69&amp;H$2,'Scoring Coefficients'!$A$2:$A$33,0))*(((INT((H69*100)*INDEX('Age Factors'!$C$2:$AJ$24,MATCH(H$2,'Age Factors'!$B$2:$B$24,0),MATCH($C69&amp;IF($D69&lt;30,30,FLOOR($D69/5,1)*5),'Age Factors'!$C$1:$AJ$1,0))))-INDEX('Scoring Coefficients'!$E$2:$E$33,MATCH($C69&amp;H$2,'Scoring Coefficients'!$A$2:$A$33,0)))^INDEX('Scoring Coefficients'!$F$2:$F$33,MATCH($C69&amp;H$2,'Scoring Coefficients'!$A$2:$A$33,0)))),0),0)</f>
        <v>0</v>
      </c>
      <c r="J69" s="28"/>
      <c r="K69" s="37">
        <f>IF(AND(J69&lt;&gt;0,J69&lt;&gt;"",$D69&lt;&gt;""),IFERROR(INT(INDEX('Scoring Coefficients'!$D$2:$D$33,MATCH($C69&amp;J$2,'Scoring Coefficients'!$A$2:$A$33,0))*((ROUNDDOWN((J69*INDEX('Age Factors'!$C$2:$AJ$24,MATCH(J$2,'Age Factors'!$B$2:$B$24,0),MATCH($C69&amp;IF($D69&lt;30,30,FLOOR($D69/5,1)*5),'Age Factors'!$C$1:$AJ$1,0))),2)-INDEX('Scoring Coefficients'!$E$2:$E$33,MATCH($C69&amp;J$2,'Scoring Coefficients'!$A$2:$A$33,0)))^INDEX('Scoring Coefficients'!$F$2:$F$33,MATCH($C69&amp;J$2,'Scoring Coefficients'!$A$2:$A$33,0)))),0),0)</f>
        <v>0</v>
      </c>
      <c r="L69" s="28"/>
      <c r="M69" s="37">
        <f>IF(AND(L69&lt;&gt;0,L69&lt;&gt;"",$D69&lt;&gt;""),IFERROR(INT(INDEX('Scoring Coefficients'!$D$2:$D$33,MATCH($C69&amp;L$2,'Scoring Coefficients'!$A$2:$A$33,0))*((INDEX('Scoring Coefficients'!$E$2:$E$33,MATCH($C69&amp;L$2,'Scoring Coefficients'!$A$2:$A$33,0))-ROUNDUP((IFERROR((LEFT(L69,FIND(":",L69)-1)*60)+RIGHT(L69,LEN(L69)-FIND(":",L69)),L69)*INDEX('Age Factors'!$C$2:$AJ$24,MATCH(L$2,'Age Factors'!$B$2:$B$24,0),MATCH($C69&amp;IF($D69&lt;30,30,FLOOR($D69/5,1)*5),'Age Factors'!$C$1:$AJ$1,0))),2))^INDEX('Scoring Coefficients'!$F$2:$F$33,MATCH($C69&amp;L$2,'Scoring Coefficients'!$A$2:$A$33,0)))),0),0)</f>
        <v>0</v>
      </c>
      <c r="N69" s="28"/>
      <c r="O69" s="37">
        <f>IF(AND(N69&lt;&gt;0,N69&lt;&gt;"",$D69&lt;&gt;""),IFERROR(INT(INDEX('Scoring Coefficients'!$D$2:$D$33,MATCH($C69&amp;N$2,'Scoring Coefficients'!$A$2:$A$33,0))*(((INT((N69*100)*INDEX('Age Factors'!$C$2:$AJ$24,MATCH(N$2,'Age Factors'!$B$2:$B$24,0),MATCH($C69&amp;IF($D69&lt;30,30,FLOOR($D69/5,1)*5),'Age Factors'!$C$1:$AJ$1,0))))-INDEX('Scoring Coefficients'!$E$2:$E$33,MATCH($C69&amp;N$2,'Scoring Coefficients'!$A$2:$A$33,0)))^INDEX('Scoring Coefficients'!$F$2:$F$33,MATCH($C69&amp;N$2,'Scoring Coefficients'!$A$2:$A$33,0)))),0),0)</f>
        <v>0</v>
      </c>
      <c r="P69" s="28"/>
      <c r="Q69" s="37">
        <f>IF(AND(P69&lt;&gt;0,P69&lt;&gt;"",$D69&lt;&gt;""),IFERROR(INT(INDEX('Scoring Coefficients'!$D$2:$D$33,MATCH($C69&amp;P$2,'Scoring Coefficients'!$A$2:$A$33,0))*((ROUNDDOWN((P69*INDEX('Age Factors'!$C$2:$AJ$24,MATCH(P$2,'Age Factors'!$B$2:$B$24,0),MATCH($C69&amp;IF($D69&lt;30,30,FLOOR($D69/5,1)*5),'Age Factors'!$C$1:$AJ$1,0))),2)-INDEX('Scoring Coefficients'!$E$2:$E$33,MATCH($C69&amp;P$2,'Scoring Coefficients'!$A$2:$A$33,0)))^INDEX('Scoring Coefficients'!$F$2:$F$33,MATCH($C69&amp;P$2,'Scoring Coefficients'!$A$2:$A$33,0)))),0),0)</f>
        <v>0</v>
      </c>
      <c r="R69" s="29"/>
      <c r="S69" s="37">
        <f>IF(AND(R69&lt;&gt;0,R69&lt;&gt;"",$D69&lt;&gt;""),IFERROR(INT(INDEX('Scoring Coefficients'!$D$2:$D$33,MATCH($C69&amp;R$2,'Scoring Coefficients'!$A$2:$A$33,0))*((INDEX('Scoring Coefficients'!$E$2:$E$33,MATCH($C69&amp;R$2,'Scoring Coefficients'!$A$2:$A$33,0))-ROUNDUP((IFERROR((LEFT(R69,FIND(":",R69)-1)*60)+RIGHT(R69,LEN(R69)-FIND(":",R69)),R69)*INDEX('Age Factors'!$C$2:$AJ$24,MATCH(R$2,'Age Factors'!$B$2:$B$24,0),MATCH($C69&amp;IF($D69&lt;30,30,FLOOR($D69/5,1)*5),'Age Factors'!$C$1:$AJ$1,0))),2))^INDEX('Scoring Coefficients'!$F$2:$F$33,MATCH($C69&amp;R$2,'Scoring Coefficients'!$A$2:$A$33,0)))),0),0)</f>
        <v>0</v>
      </c>
    </row>
    <row r="70" spans="1:19" ht="15" customHeight="1" x14ac:dyDescent="0.25">
      <c r="A70" s="40"/>
      <c r="B70" s="40"/>
      <c r="C70" s="42"/>
      <c r="D70" s="44"/>
      <c r="E70" s="46"/>
      <c r="F70" s="29"/>
      <c r="G70" s="38"/>
      <c r="H70" s="34"/>
      <c r="I70" s="38"/>
      <c r="J70" s="34"/>
      <c r="K70" s="38"/>
      <c r="L70" s="31"/>
      <c r="M70" s="38"/>
      <c r="N70" s="31"/>
      <c r="O70" s="38"/>
      <c r="P70" s="34"/>
      <c r="Q70" s="38"/>
      <c r="R70" s="32"/>
      <c r="S70" s="38"/>
    </row>
    <row r="71" spans="1:19" ht="15" customHeight="1" x14ac:dyDescent="0.25">
      <c r="A71" s="39"/>
      <c r="B71" s="39"/>
      <c r="C71" s="41" t="s">
        <v>76</v>
      </c>
      <c r="D71" s="43"/>
      <c r="E71" s="45">
        <f>IF(OR(H71="DNS",J71="DNS",L71="DNS",N71="DNS",P71="DNS",R71="DNS"),"DNF",SUM(G71,I71,K71,M71,O71,Q71,S71))</f>
        <v>0</v>
      </c>
      <c r="F71" s="26"/>
      <c r="G71" s="37">
        <f>IF(AND(F71&lt;&gt;0,F71&lt;&gt;"",$D71&lt;&gt;""),IFERROR(INT(INDEX('Scoring Coefficients'!$D$2:$D$33,MATCH($C71&amp;F$2,'Scoring Coefficients'!$A$2:$A$33,0))*((INDEX('Scoring Coefficients'!$E$2:$E$33,MATCH($C71&amp;F$2,'Scoring Coefficients'!$A$2:$A$33,0))-ROUNDUP((IFERROR((LEFT(F71,FIND(":",F71)-1)*60)+RIGHT(F71,LEN(F71)-FIND(":",F71)),F71)*INDEX('Age Factors'!$C$2:$AJ$24,MATCH(F$2,'Age Factors'!$B$2:$B$24,0),MATCH($C71&amp;IF($D71&lt;30,30,FLOOR($D71/5,1)*5),'Age Factors'!$C$1:$AJ$1,0))),2))^INDEX('Scoring Coefficients'!$F$2:$F$33,MATCH($C71&amp;F$2,'Scoring Coefficients'!$A$2:$A$33,0)))),0),0)</f>
        <v>0</v>
      </c>
      <c r="H71" s="28"/>
      <c r="I71" s="37">
        <f>IF(AND(H71&lt;&gt;0,H71&lt;&gt;"",$D71&lt;&gt;""),IFERROR(INT(INDEX('Scoring Coefficients'!$D$2:$D$33,MATCH($C71&amp;H$2,'Scoring Coefficients'!$A$2:$A$33,0))*(((INT((H71*100)*INDEX('Age Factors'!$C$2:$AJ$24,MATCH(H$2,'Age Factors'!$B$2:$B$24,0),MATCH($C71&amp;IF($D71&lt;30,30,FLOOR($D71/5,1)*5),'Age Factors'!$C$1:$AJ$1,0))))-INDEX('Scoring Coefficients'!$E$2:$E$33,MATCH($C71&amp;H$2,'Scoring Coefficients'!$A$2:$A$33,0)))^INDEX('Scoring Coefficients'!$F$2:$F$33,MATCH($C71&amp;H$2,'Scoring Coefficients'!$A$2:$A$33,0)))),0),0)</f>
        <v>0</v>
      </c>
      <c r="J71" s="28"/>
      <c r="K71" s="37">
        <f>IF(AND(J71&lt;&gt;0,J71&lt;&gt;"",$D71&lt;&gt;""),IFERROR(INT(INDEX('Scoring Coefficients'!$D$2:$D$33,MATCH($C71&amp;J$2,'Scoring Coefficients'!$A$2:$A$33,0))*((ROUNDDOWN((J71*INDEX('Age Factors'!$C$2:$AJ$24,MATCH(J$2,'Age Factors'!$B$2:$B$24,0),MATCH($C71&amp;IF($D71&lt;30,30,FLOOR($D71/5,1)*5),'Age Factors'!$C$1:$AJ$1,0))),2)-INDEX('Scoring Coefficients'!$E$2:$E$33,MATCH($C71&amp;J$2,'Scoring Coefficients'!$A$2:$A$33,0)))^INDEX('Scoring Coefficients'!$F$2:$F$33,MATCH($C71&amp;J$2,'Scoring Coefficients'!$A$2:$A$33,0)))),0),0)</f>
        <v>0</v>
      </c>
      <c r="L71" s="28"/>
      <c r="M71" s="37">
        <f>IF(AND(L71&lt;&gt;0,L71&lt;&gt;"",$D71&lt;&gt;""),IFERROR(INT(INDEX('Scoring Coefficients'!$D$2:$D$33,MATCH($C71&amp;L$2,'Scoring Coefficients'!$A$2:$A$33,0))*((INDEX('Scoring Coefficients'!$E$2:$E$33,MATCH($C71&amp;L$2,'Scoring Coefficients'!$A$2:$A$33,0))-ROUNDUP((IFERROR((LEFT(L71,FIND(":",L71)-1)*60)+RIGHT(L71,LEN(L71)-FIND(":",L71)),L71)*INDEX('Age Factors'!$C$2:$AJ$24,MATCH(L$2,'Age Factors'!$B$2:$B$24,0),MATCH($C71&amp;IF($D71&lt;30,30,FLOOR($D71/5,1)*5),'Age Factors'!$C$1:$AJ$1,0))),2))^INDEX('Scoring Coefficients'!$F$2:$F$33,MATCH($C71&amp;L$2,'Scoring Coefficients'!$A$2:$A$33,0)))),0),0)</f>
        <v>0</v>
      </c>
      <c r="N71" s="28"/>
      <c r="O71" s="37">
        <f>IF(AND(N71&lt;&gt;0,N71&lt;&gt;"",$D71&lt;&gt;""),IFERROR(INT(INDEX('Scoring Coefficients'!$D$2:$D$33,MATCH($C71&amp;N$2,'Scoring Coefficients'!$A$2:$A$33,0))*(((INT((N71*100)*INDEX('Age Factors'!$C$2:$AJ$24,MATCH(N$2,'Age Factors'!$B$2:$B$24,0),MATCH($C71&amp;IF($D71&lt;30,30,FLOOR($D71/5,1)*5),'Age Factors'!$C$1:$AJ$1,0))))-INDEX('Scoring Coefficients'!$E$2:$E$33,MATCH($C71&amp;N$2,'Scoring Coefficients'!$A$2:$A$33,0)))^INDEX('Scoring Coefficients'!$F$2:$F$33,MATCH($C71&amp;N$2,'Scoring Coefficients'!$A$2:$A$33,0)))),0),0)</f>
        <v>0</v>
      </c>
      <c r="P71" s="28"/>
      <c r="Q71" s="37">
        <f>IF(AND(P71&lt;&gt;0,P71&lt;&gt;"",$D71&lt;&gt;""),IFERROR(INT(INDEX('Scoring Coefficients'!$D$2:$D$33,MATCH($C71&amp;P$2,'Scoring Coefficients'!$A$2:$A$33,0))*((ROUNDDOWN((P71*INDEX('Age Factors'!$C$2:$AJ$24,MATCH(P$2,'Age Factors'!$B$2:$B$24,0),MATCH($C71&amp;IF($D71&lt;30,30,FLOOR($D71/5,1)*5),'Age Factors'!$C$1:$AJ$1,0))),2)-INDEX('Scoring Coefficients'!$E$2:$E$33,MATCH($C71&amp;P$2,'Scoring Coefficients'!$A$2:$A$33,0)))^INDEX('Scoring Coefficients'!$F$2:$F$33,MATCH($C71&amp;P$2,'Scoring Coefficients'!$A$2:$A$33,0)))),0),0)</f>
        <v>0</v>
      </c>
      <c r="R71" s="29"/>
      <c r="S71" s="37">
        <f>IF(AND(R71&lt;&gt;0,R71&lt;&gt;"",$D71&lt;&gt;""),IFERROR(INT(INDEX('Scoring Coefficients'!$D$2:$D$33,MATCH($C71&amp;R$2,'Scoring Coefficients'!$A$2:$A$33,0))*((INDEX('Scoring Coefficients'!$E$2:$E$33,MATCH($C71&amp;R$2,'Scoring Coefficients'!$A$2:$A$33,0))-ROUNDUP((IFERROR((LEFT(R71,FIND(":",R71)-1)*60)+RIGHT(R71,LEN(R71)-FIND(":",R71)),R71)*INDEX('Age Factors'!$C$2:$AJ$24,MATCH(R$2,'Age Factors'!$B$2:$B$24,0),MATCH($C71&amp;IF($D71&lt;30,30,FLOOR($D71/5,1)*5),'Age Factors'!$C$1:$AJ$1,0))),2))^INDEX('Scoring Coefficients'!$F$2:$F$33,MATCH($C71&amp;R$2,'Scoring Coefficients'!$A$2:$A$33,0)))),0),0)</f>
        <v>0</v>
      </c>
    </row>
    <row r="72" spans="1:19" ht="15" customHeight="1" x14ac:dyDescent="0.25">
      <c r="A72" s="40"/>
      <c r="B72" s="40"/>
      <c r="C72" s="42"/>
      <c r="D72" s="44"/>
      <c r="E72" s="46"/>
      <c r="F72" s="29"/>
      <c r="G72" s="38"/>
      <c r="H72" s="34"/>
      <c r="I72" s="38"/>
      <c r="J72" s="34"/>
      <c r="K72" s="38"/>
      <c r="L72" s="31"/>
      <c r="M72" s="38"/>
      <c r="N72" s="31"/>
      <c r="O72" s="38"/>
      <c r="P72" s="34"/>
      <c r="Q72" s="38"/>
      <c r="R72" s="32"/>
      <c r="S72" s="38"/>
    </row>
    <row r="73" spans="1:19" ht="15" customHeight="1" x14ac:dyDescent="0.25">
      <c r="A73" s="39"/>
      <c r="B73" s="39"/>
      <c r="C73" s="41" t="s">
        <v>76</v>
      </c>
      <c r="D73" s="43"/>
      <c r="E73" s="45">
        <f>IF(OR(H73="DNS",J73="DNS",L73="DNS",N73="DNS",P73="DNS",R73="DNS"),"DNF",SUM(G73,I73,K73,M73,O73,Q73,S73))</f>
        <v>0</v>
      </c>
      <c r="F73" s="26"/>
      <c r="G73" s="37">
        <f>IF(AND(F73&lt;&gt;0,F73&lt;&gt;"",$D73&lt;&gt;""),IFERROR(INT(INDEX('Scoring Coefficients'!$D$2:$D$33,MATCH($C73&amp;F$2,'Scoring Coefficients'!$A$2:$A$33,0))*((INDEX('Scoring Coefficients'!$E$2:$E$33,MATCH($C73&amp;F$2,'Scoring Coefficients'!$A$2:$A$33,0))-ROUNDUP((IFERROR((LEFT(F73,FIND(":",F73)-1)*60)+RIGHT(F73,LEN(F73)-FIND(":",F73)),F73)*INDEX('Age Factors'!$C$2:$AJ$24,MATCH(F$2,'Age Factors'!$B$2:$B$24,0),MATCH($C73&amp;IF($D73&lt;30,30,FLOOR($D73/5,1)*5),'Age Factors'!$C$1:$AJ$1,0))),2))^INDEX('Scoring Coefficients'!$F$2:$F$33,MATCH($C73&amp;F$2,'Scoring Coefficients'!$A$2:$A$33,0)))),0),0)</f>
        <v>0</v>
      </c>
      <c r="H73" s="28"/>
      <c r="I73" s="37">
        <f>IF(AND(H73&lt;&gt;0,H73&lt;&gt;"",$D73&lt;&gt;""),IFERROR(INT(INDEX('Scoring Coefficients'!$D$2:$D$33,MATCH($C73&amp;H$2,'Scoring Coefficients'!$A$2:$A$33,0))*(((INT((H73*100)*INDEX('Age Factors'!$C$2:$AJ$24,MATCH(H$2,'Age Factors'!$B$2:$B$24,0),MATCH($C73&amp;IF($D73&lt;30,30,FLOOR($D73/5,1)*5),'Age Factors'!$C$1:$AJ$1,0))))-INDEX('Scoring Coefficients'!$E$2:$E$33,MATCH($C73&amp;H$2,'Scoring Coefficients'!$A$2:$A$33,0)))^INDEX('Scoring Coefficients'!$F$2:$F$33,MATCH($C73&amp;H$2,'Scoring Coefficients'!$A$2:$A$33,0)))),0),0)</f>
        <v>0</v>
      </c>
      <c r="J73" s="28"/>
      <c r="K73" s="37">
        <f>IF(AND(J73&lt;&gt;0,J73&lt;&gt;"",$D73&lt;&gt;""),IFERROR(INT(INDEX('Scoring Coefficients'!$D$2:$D$33,MATCH($C73&amp;J$2,'Scoring Coefficients'!$A$2:$A$33,0))*((ROUNDDOWN((J73*INDEX('Age Factors'!$C$2:$AJ$24,MATCH(J$2,'Age Factors'!$B$2:$B$24,0),MATCH($C73&amp;IF($D73&lt;30,30,FLOOR($D73/5,1)*5),'Age Factors'!$C$1:$AJ$1,0))),2)-INDEX('Scoring Coefficients'!$E$2:$E$33,MATCH($C73&amp;J$2,'Scoring Coefficients'!$A$2:$A$33,0)))^INDEX('Scoring Coefficients'!$F$2:$F$33,MATCH($C73&amp;J$2,'Scoring Coefficients'!$A$2:$A$33,0)))),0),0)</f>
        <v>0</v>
      </c>
      <c r="L73" s="28"/>
      <c r="M73" s="37">
        <f>IF(AND(L73&lt;&gt;0,L73&lt;&gt;"",$D73&lt;&gt;""),IFERROR(INT(INDEX('Scoring Coefficients'!$D$2:$D$33,MATCH($C73&amp;L$2,'Scoring Coefficients'!$A$2:$A$33,0))*((INDEX('Scoring Coefficients'!$E$2:$E$33,MATCH($C73&amp;L$2,'Scoring Coefficients'!$A$2:$A$33,0))-ROUNDUP((IFERROR((LEFT(L73,FIND(":",L73)-1)*60)+RIGHT(L73,LEN(L73)-FIND(":",L73)),L73)*INDEX('Age Factors'!$C$2:$AJ$24,MATCH(L$2,'Age Factors'!$B$2:$B$24,0),MATCH($C73&amp;IF($D73&lt;30,30,FLOOR($D73/5,1)*5),'Age Factors'!$C$1:$AJ$1,0))),2))^INDEX('Scoring Coefficients'!$F$2:$F$33,MATCH($C73&amp;L$2,'Scoring Coefficients'!$A$2:$A$33,0)))),0),0)</f>
        <v>0</v>
      </c>
      <c r="N73" s="28"/>
      <c r="O73" s="37">
        <f>IF(AND(N73&lt;&gt;0,N73&lt;&gt;"",$D73&lt;&gt;""),IFERROR(INT(INDEX('Scoring Coefficients'!$D$2:$D$33,MATCH($C73&amp;N$2,'Scoring Coefficients'!$A$2:$A$33,0))*(((INT((N73*100)*INDEX('Age Factors'!$C$2:$AJ$24,MATCH(N$2,'Age Factors'!$B$2:$B$24,0),MATCH($C73&amp;IF($D73&lt;30,30,FLOOR($D73/5,1)*5),'Age Factors'!$C$1:$AJ$1,0))))-INDEX('Scoring Coefficients'!$E$2:$E$33,MATCH($C73&amp;N$2,'Scoring Coefficients'!$A$2:$A$33,0)))^INDEX('Scoring Coefficients'!$F$2:$F$33,MATCH($C73&amp;N$2,'Scoring Coefficients'!$A$2:$A$33,0)))),0),0)</f>
        <v>0</v>
      </c>
      <c r="P73" s="28"/>
      <c r="Q73" s="37">
        <f>IF(AND(P73&lt;&gt;0,P73&lt;&gt;"",$D73&lt;&gt;""),IFERROR(INT(INDEX('Scoring Coefficients'!$D$2:$D$33,MATCH($C73&amp;P$2,'Scoring Coefficients'!$A$2:$A$33,0))*((ROUNDDOWN((P73*INDEX('Age Factors'!$C$2:$AJ$24,MATCH(P$2,'Age Factors'!$B$2:$B$24,0),MATCH($C73&amp;IF($D73&lt;30,30,FLOOR($D73/5,1)*5),'Age Factors'!$C$1:$AJ$1,0))),2)-INDEX('Scoring Coefficients'!$E$2:$E$33,MATCH($C73&amp;P$2,'Scoring Coefficients'!$A$2:$A$33,0)))^INDEX('Scoring Coefficients'!$F$2:$F$33,MATCH($C73&amp;P$2,'Scoring Coefficients'!$A$2:$A$33,0)))),0),0)</f>
        <v>0</v>
      </c>
      <c r="R73" s="29"/>
      <c r="S73" s="37">
        <f>IF(AND(R73&lt;&gt;0,R73&lt;&gt;"",$D73&lt;&gt;""),IFERROR(INT(INDEX('Scoring Coefficients'!$D$2:$D$33,MATCH($C73&amp;R$2,'Scoring Coefficients'!$A$2:$A$33,0))*((INDEX('Scoring Coefficients'!$E$2:$E$33,MATCH($C73&amp;R$2,'Scoring Coefficients'!$A$2:$A$33,0))-ROUNDUP((IFERROR((LEFT(R73,FIND(":",R73)-1)*60)+RIGHT(R73,LEN(R73)-FIND(":",R73)),R73)*INDEX('Age Factors'!$C$2:$AJ$24,MATCH(R$2,'Age Factors'!$B$2:$B$24,0),MATCH($C73&amp;IF($D73&lt;30,30,FLOOR($D73/5,1)*5),'Age Factors'!$C$1:$AJ$1,0))),2))^INDEX('Scoring Coefficients'!$F$2:$F$33,MATCH($C73&amp;R$2,'Scoring Coefficients'!$A$2:$A$33,0)))),0),0)</f>
        <v>0</v>
      </c>
    </row>
    <row r="74" spans="1:19" ht="15" customHeight="1" x14ac:dyDescent="0.25">
      <c r="A74" s="40"/>
      <c r="B74" s="40"/>
      <c r="C74" s="42"/>
      <c r="D74" s="44"/>
      <c r="E74" s="46"/>
      <c r="F74" s="29"/>
      <c r="G74" s="38"/>
      <c r="H74" s="34"/>
      <c r="I74" s="38"/>
      <c r="J74" s="34"/>
      <c r="K74" s="38"/>
      <c r="L74" s="31"/>
      <c r="M74" s="38"/>
      <c r="N74" s="31"/>
      <c r="O74" s="38"/>
      <c r="P74" s="34"/>
      <c r="Q74" s="38"/>
      <c r="R74" s="32"/>
      <c r="S74" s="38"/>
    </row>
    <row r="75" spans="1:19" ht="15" customHeight="1" x14ac:dyDescent="0.25">
      <c r="A75" s="39"/>
      <c r="B75" s="39"/>
      <c r="C75" s="41" t="s">
        <v>76</v>
      </c>
      <c r="D75" s="43"/>
      <c r="E75" s="45">
        <f>IF(OR(H75="DNS",J75="DNS",L75="DNS",N75="DNS",P75="DNS",R75="DNS"),"DNF",SUM(G75,I75,K75,M75,O75,Q75,S75))</f>
        <v>0</v>
      </c>
      <c r="F75" s="26"/>
      <c r="G75" s="37">
        <f>IF(AND(F75&lt;&gt;0,F75&lt;&gt;"",$D75&lt;&gt;""),IFERROR(INT(INDEX('Scoring Coefficients'!$D$2:$D$33,MATCH($C75&amp;F$2,'Scoring Coefficients'!$A$2:$A$33,0))*((INDEX('Scoring Coefficients'!$E$2:$E$33,MATCH($C75&amp;F$2,'Scoring Coefficients'!$A$2:$A$33,0))-ROUNDUP((IFERROR((LEFT(F75,FIND(":",F75)-1)*60)+RIGHT(F75,LEN(F75)-FIND(":",F75)),F75)*INDEX('Age Factors'!$C$2:$AJ$24,MATCH(F$2,'Age Factors'!$B$2:$B$24,0),MATCH($C75&amp;IF($D75&lt;30,30,FLOOR($D75/5,1)*5),'Age Factors'!$C$1:$AJ$1,0))),2))^INDEX('Scoring Coefficients'!$F$2:$F$33,MATCH($C75&amp;F$2,'Scoring Coefficients'!$A$2:$A$33,0)))),0),0)</f>
        <v>0</v>
      </c>
      <c r="H75" s="28"/>
      <c r="I75" s="37">
        <f>IF(AND(H75&lt;&gt;0,H75&lt;&gt;"",$D75&lt;&gt;""),IFERROR(INT(INDEX('Scoring Coefficients'!$D$2:$D$33,MATCH($C75&amp;H$2,'Scoring Coefficients'!$A$2:$A$33,0))*(((INT((H75*100)*INDEX('Age Factors'!$C$2:$AJ$24,MATCH(H$2,'Age Factors'!$B$2:$B$24,0),MATCH($C75&amp;IF($D75&lt;30,30,FLOOR($D75/5,1)*5),'Age Factors'!$C$1:$AJ$1,0))))-INDEX('Scoring Coefficients'!$E$2:$E$33,MATCH($C75&amp;H$2,'Scoring Coefficients'!$A$2:$A$33,0)))^INDEX('Scoring Coefficients'!$F$2:$F$33,MATCH($C75&amp;H$2,'Scoring Coefficients'!$A$2:$A$33,0)))),0),0)</f>
        <v>0</v>
      </c>
      <c r="J75" s="28"/>
      <c r="K75" s="37">
        <f>IF(AND(J75&lt;&gt;0,J75&lt;&gt;"",$D75&lt;&gt;""),IFERROR(INT(INDEX('Scoring Coefficients'!$D$2:$D$33,MATCH($C75&amp;J$2,'Scoring Coefficients'!$A$2:$A$33,0))*((ROUNDDOWN((J75*INDEX('Age Factors'!$C$2:$AJ$24,MATCH(J$2,'Age Factors'!$B$2:$B$24,0),MATCH($C75&amp;IF($D75&lt;30,30,FLOOR($D75/5,1)*5),'Age Factors'!$C$1:$AJ$1,0))),2)-INDEX('Scoring Coefficients'!$E$2:$E$33,MATCH($C75&amp;J$2,'Scoring Coefficients'!$A$2:$A$33,0)))^INDEX('Scoring Coefficients'!$F$2:$F$33,MATCH($C75&amp;J$2,'Scoring Coefficients'!$A$2:$A$33,0)))),0),0)</f>
        <v>0</v>
      </c>
      <c r="L75" s="28"/>
      <c r="M75" s="37">
        <f>IF(AND(L75&lt;&gt;0,L75&lt;&gt;"",$D75&lt;&gt;""),IFERROR(INT(INDEX('Scoring Coefficients'!$D$2:$D$33,MATCH($C75&amp;L$2,'Scoring Coefficients'!$A$2:$A$33,0))*((INDEX('Scoring Coefficients'!$E$2:$E$33,MATCH($C75&amp;L$2,'Scoring Coefficients'!$A$2:$A$33,0))-ROUNDUP((IFERROR((LEFT(L75,FIND(":",L75)-1)*60)+RIGHT(L75,LEN(L75)-FIND(":",L75)),L75)*INDEX('Age Factors'!$C$2:$AJ$24,MATCH(L$2,'Age Factors'!$B$2:$B$24,0),MATCH($C75&amp;IF($D75&lt;30,30,FLOOR($D75/5,1)*5),'Age Factors'!$C$1:$AJ$1,0))),2))^INDEX('Scoring Coefficients'!$F$2:$F$33,MATCH($C75&amp;L$2,'Scoring Coefficients'!$A$2:$A$33,0)))),0),0)</f>
        <v>0</v>
      </c>
      <c r="N75" s="28"/>
      <c r="O75" s="37">
        <f>IF(AND(N75&lt;&gt;0,N75&lt;&gt;"",$D75&lt;&gt;""),IFERROR(INT(INDEX('Scoring Coefficients'!$D$2:$D$33,MATCH($C75&amp;N$2,'Scoring Coefficients'!$A$2:$A$33,0))*(((INT((N75*100)*INDEX('Age Factors'!$C$2:$AJ$24,MATCH(N$2,'Age Factors'!$B$2:$B$24,0),MATCH($C75&amp;IF($D75&lt;30,30,FLOOR($D75/5,1)*5),'Age Factors'!$C$1:$AJ$1,0))))-INDEX('Scoring Coefficients'!$E$2:$E$33,MATCH($C75&amp;N$2,'Scoring Coefficients'!$A$2:$A$33,0)))^INDEX('Scoring Coefficients'!$F$2:$F$33,MATCH($C75&amp;N$2,'Scoring Coefficients'!$A$2:$A$33,0)))),0),0)</f>
        <v>0</v>
      </c>
      <c r="P75" s="28"/>
      <c r="Q75" s="37">
        <f>IF(AND(P75&lt;&gt;0,P75&lt;&gt;"",$D75&lt;&gt;""),IFERROR(INT(INDEX('Scoring Coefficients'!$D$2:$D$33,MATCH($C75&amp;P$2,'Scoring Coefficients'!$A$2:$A$33,0))*((ROUNDDOWN((P75*INDEX('Age Factors'!$C$2:$AJ$24,MATCH(P$2,'Age Factors'!$B$2:$B$24,0),MATCH($C75&amp;IF($D75&lt;30,30,FLOOR($D75/5,1)*5),'Age Factors'!$C$1:$AJ$1,0))),2)-INDEX('Scoring Coefficients'!$E$2:$E$33,MATCH($C75&amp;P$2,'Scoring Coefficients'!$A$2:$A$33,0)))^INDEX('Scoring Coefficients'!$F$2:$F$33,MATCH($C75&amp;P$2,'Scoring Coefficients'!$A$2:$A$33,0)))),0),0)</f>
        <v>0</v>
      </c>
      <c r="R75" s="29"/>
      <c r="S75" s="37">
        <f>IF(AND(R75&lt;&gt;0,R75&lt;&gt;"",$D75&lt;&gt;""),IFERROR(INT(INDEX('Scoring Coefficients'!$D$2:$D$33,MATCH($C75&amp;R$2,'Scoring Coefficients'!$A$2:$A$33,0))*((INDEX('Scoring Coefficients'!$E$2:$E$33,MATCH($C75&amp;R$2,'Scoring Coefficients'!$A$2:$A$33,0))-ROUNDUP((IFERROR((LEFT(R75,FIND(":",R75)-1)*60)+RIGHT(R75,LEN(R75)-FIND(":",R75)),R75)*INDEX('Age Factors'!$C$2:$AJ$24,MATCH(R$2,'Age Factors'!$B$2:$B$24,0),MATCH($C75&amp;IF($D75&lt;30,30,FLOOR($D75/5,1)*5),'Age Factors'!$C$1:$AJ$1,0))),2))^INDEX('Scoring Coefficients'!$F$2:$F$33,MATCH($C75&amp;R$2,'Scoring Coefficients'!$A$2:$A$33,0)))),0),0)</f>
        <v>0</v>
      </c>
    </row>
    <row r="76" spans="1:19" ht="15" customHeight="1" x14ac:dyDescent="0.25">
      <c r="A76" s="40"/>
      <c r="B76" s="40"/>
      <c r="C76" s="42"/>
      <c r="D76" s="44"/>
      <c r="E76" s="46"/>
      <c r="F76" s="29"/>
      <c r="G76" s="38"/>
      <c r="H76" s="34"/>
      <c r="I76" s="38"/>
      <c r="J76" s="34"/>
      <c r="K76" s="38"/>
      <c r="L76" s="31"/>
      <c r="M76" s="38"/>
      <c r="N76" s="31"/>
      <c r="O76" s="38"/>
      <c r="P76" s="34"/>
      <c r="Q76" s="38"/>
      <c r="R76" s="32"/>
      <c r="S76" s="38"/>
    </row>
    <row r="77" spans="1:19" ht="15" customHeight="1" x14ac:dyDescent="0.25">
      <c r="A77" s="39"/>
      <c r="B77" s="39"/>
      <c r="C77" s="41" t="s">
        <v>76</v>
      </c>
      <c r="D77" s="43"/>
      <c r="E77" s="45">
        <f>IF(OR(H77="DNS",J77="DNS",L77="DNS",N77="DNS",P77="DNS",R77="DNS"),"DNF",SUM(G77,I77,K77,M77,O77,Q77,S77))</f>
        <v>0</v>
      </c>
      <c r="F77" s="26"/>
      <c r="G77" s="37">
        <f>IF(AND(F77&lt;&gt;0,F77&lt;&gt;"",$D77&lt;&gt;""),IFERROR(INT(INDEX('Scoring Coefficients'!$D$2:$D$33,MATCH($C77&amp;F$2,'Scoring Coefficients'!$A$2:$A$33,0))*((INDEX('Scoring Coefficients'!$E$2:$E$33,MATCH($C77&amp;F$2,'Scoring Coefficients'!$A$2:$A$33,0))-ROUNDUP((IFERROR((LEFT(F77,FIND(":",F77)-1)*60)+RIGHT(F77,LEN(F77)-FIND(":",F77)),F77)*INDEX('Age Factors'!$C$2:$AJ$24,MATCH(F$2,'Age Factors'!$B$2:$B$24,0),MATCH($C77&amp;IF($D77&lt;30,30,FLOOR($D77/5,1)*5),'Age Factors'!$C$1:$AJ$1,0))),2))^INDEX('Scoring Coefficients'!$F$2:$F$33,MATCH($C77&amp;F$2,'Scoring Coefficients'!$A$2:$A$33,0)))),0),0)</f>
        <v>0</v>
      </c>
      <c r="H77" s="28"/>
      <c r="I77" s="37">
        <f>IF(AND(H77&lt;&gt;0,H77&lt;&gt;"",$D77&lt;&gt;""),IFERROR(INT(INDEX('Scoring Coefficients'!$D$2:$D$33,MATCH($C77&amp;H$2,'Scoring Coefficients'!$A$2:$A$33,0))*(((INT((H77*100)*INDEX('Age Factors'!$C$2:$AJ$24,MATCH(H$2,'Age Factors'!$B$2:$B$24,0),MATCH($C77&amp;IF($D77&lt;30,30,FLOOR($D77/5,1)*5),'Age Factors'!$C$1:$AJ$1,0))))-INDEX('Scoring Coefficients'!$E$2:$E$33,MATCH($C77&amp;H$2,'Scoring Coefficients'!$A$2:$A$33,0)))^INDEX('Scoring Coefficients'!$F$2:$F$33,MATCH($C77&amp;H$2,'Scoring Coefficients'!$A$2:$A$33,0)))),0),0)</f>
        <v>0</v>
      </c>
      <c r="J77" s="28"/>
      <c r="K77" s="37">
        <f>IF(AND(J77&lt;&gt;0,J77&lt;&gt;"",$D77&lt;&gt;""),IFERROR(INT(INDEX('Scoring Coefficients'!$D$2:$D$33,MATCH($C77&amp;J$2,'Scoring Coefficients'!$A$2:$A$33,0))*((ROUNDDOWN((J77*INDEX('Age Factors'!$C$2:$AJ$24,MATCH(J$2,'Age Factors'!$B$2:$B$24,0),MATCH($C77&amp;IF($D77&lt;30,30,FLOOR($D77/5,1)*5),'Age Factors'!$C$1:$AJ$1,0))),2)-INDEX('Scoring Coefficients'!$E$2:$E$33,MATCH($C77&amp;J$2,'Scoring Coefficients'!$A$2:$A$33,0)))^INDEX('Scoring Coefficients'!$F$2:$F$33,MATCH($C77&amp;J$2,'Scoring Coefficients'!$A$2:$A$33,0)))),0),0)</f>
        <v>0</v>
      </c>
      <c r="L77" s="28"/>
      <c r="M77" s="37">
        <f>IF(AND(L77&lt;&gt;0,L77&lt;&gt;"",$D77&lt;&gt;""),IFERROR(INT(INDEX('Scoring Coefficients'!$D$2:$D$33,MATCH($C77&amp;L$2,'Scoring Coefficients'!$A$2:$A$33,0))*((INDEX('Scoring Coefficients'!$E$2:$E$33,MATCH($C77&amp;L$2,'Scoring Coefficients'!$A$2:$A$33,0))-ROUNDUP((IFERROR((LEFT(L77,FIND(":",L77)-1)*60)+RIGHT(L77,LEN(L77)-FIND(":",L77)),L77)*INDEX('Age Factors'!$C$2:$AJ$24,MATCH(L$2,'Age Factors'!$B$2:$B$24,0),MATCH($C77&amp;IF($D77&lt;30,30,FLOOR($D77/5,1)*5),'Age Factors'!$C$1:$AJ$1,0))),2))^INDEX('Scoring Coefficients'!$F$2:$F$33,MATCH($C77&amp;L$2,'Scoring Coefficients'!$A$2:$A$33,0)))),0),0)</f>
        <v>0</v>
      </c>
      <c r="N77" s="28"/>
      <c r="O77" s="37">
        <f>IF(AND(N77&lt;&gt;0,N77&lt;&gt;"",$D77&lt;&gt;""),IFERROR(INT(INDEX('Scoring Coefficients'!$D$2:$D$33,MATCH($C77&amp;N$2,'Scoring Coefficients'!$A$2:$A$33,0))*(((INT((N77*100)*INDEX('Age Factors'!$C$2:$AJ$24,MATCH(N$2,'Age Factors'!$B$2:$B$24,0),MATCH($C77&amp;IF($D77&lt;30,30,FLOOR($D77/5,1)*5),'Age Factors'!$C$1:$AJ$1,0))))-INDEX('Scoring Coefficients'!$E$2:$E$33,MATCH($C77&amp;N$2,'Scoring Coefficients'!$A$2:$A$33,0)))^INDEX('Scoring Coefficients'!$F$2:$F$33,MATCH($C77&amp;N$2,'Scoring Coefficients'!$A$2:$A$33,0)))),0),0)</f>
        <v>0</v>
      </c>
      <c r="P77" s="28"/>
      <c r="Q77" s="37">
        <f>IF(AND(P77&lt;&gt;0,P77&lt;&gt;"",$D77&lt;&gt;""),IFERROR(INT(INDEX('Scoring Coefficients'!$D$2:$D$33,MATCH($C77&amp;P$2,'Scoring Coefficients'!$A$2:$A$33,0))*((ROUNDDOWN((P77*INDEX('Age Factors'!$C$2:$AJ$24,MATCH(P$2,'Age Factors'!$B$2:$B$24,0),MATCH($C77&amp;IF($D77&lt;30,30,FLOOR($D77/5,1)*5),'Age Factors'!$C$1:$AJ$1,0))),2)-INDEX('Scoring Coefficients'!$E$2:$E$33,MATCH($C77&amp;P$2,'Scoring Coefficients'!$A$2:$A$33,0)))^INDEX('Scoring Coefficients'!$F$2:$F$33,MATCH($C77&amp;P$2,'Scoring Coefficients'!$A$2:$A$33,0)))),0),0)</f>
        <v>0</v>
      </c>
      <c r="R77" s="29"/>
      <c r="S77" s="37">
        <f>IF(AND(R77&lt;&gt;0,R77&lt;&gt;"",$D77&lt;&gt;""),IFERROR(INT(INDEX('Scoring Coefficients'!$D$2:$D$33,MATCH($C77&amp;R$2,'Scoring Coefficients'!$A$2:$A$33,0))*((INDEX('Scoring Coefficients'!$E$2:$E$33,MATCH($C77&amp;R$2,'Scoring Coefficients'!$A$2:$A$33,0))-ROUNDUP((IFERROR((LEFT(R77,FIND(":",R77)-1)*60)+RIGHT(R77,LEN(R77)-FIND(":",R77)),R77)*INDEX('Age Factors'!$C$2:$AJ$24,MATCH(R$2,'Age Factors'!$B$2:$B$24,0),MATCH($C77&amp;IF($D77&lt;30,30,FLOOR($D77/5,1)*5),'Age Factors'!$C$1:$AJ$1,0))),2))^INDEX('Scoring Coefficients'!$F$2:$F$33,MATCH($C77&amp;R$2,'Scoring Coefficients'!$A$2:$A$33,0)))),0),0)</f>
        <v>0</v>
      </c>
    </row>
    <row r="78" spans="1:19" ht="15" customHeight="1" x14ac:dyDescent="0.25">
      <c r="A78" s="40"/>
      <c r="B78" s="40"/>
      <c r="C78" s="42"/>
      <c r="D78" s="44"/>
      <c r="E78" s="46"/>
      <c r="F78" s="29"/>
      <c r="G78" s="38"/>
      <c r="H78" s="34"/>
      <c r="I78" s="38"/>
      <c r="J78" s="34"/>
      <c r="K78" s="38"/>
      <c r="L78" s="31"/>
      <c r="M78" s="38"/>
      <c r="N78" s="31"/>
      <c r="O78" s="38"/>
      <c r="P78" s="34"/>
      <c r="Q78" s="38"/>
      <c r="R78" s="32"/>
      <c r="S78" s="38"/>
    </row>
    <row r="79" spans="1:19" ht="15" customHeight="1" x14ac:dyDescent="0.25">
      <c r="A79" s="39"/>
      <c r="B79" s="39"/>
      <c r="C79" s="41" t="s">
        <v>76</v>
      </c>
      <c r="D79" s="43"/>
      <c r="E79" s="45">
        <f>IF(OR(H79="DNS",J79="DNS",L79="DNS",N79="DNS",P79="DNS",R79="DNS"),"DNF",SUM(G79,I79,K79,M79,O79,Q79,S79))</f>
        <v>0</v>
      </c>
      <c r="F79" s="26"/>
      <c r="G79" s="37">
        <f>IF(AND(F79&lt;&gt;0,F79&lt;&gt;"",$D79&lt;&gt;""),IFERROR(INT(INDEX('Scoring Coefficients'!$D$2:$D$33,MATCH($C79&amp;F$2,'Scoring Coefficients'!$A$2:$A$33,0))*((INDEX('Scoring Coefficients'!$E$2:$E$33,MATCH($C79&amp;F$2,'Scoring Coefficients'!$A$2:$A$33,0))-ROUNDUP((IFERROR((LEFT(F79,FIND(":",F79)-1)*60)+RIGHT(F79,LEN(F79)-FIND(":",F79)),F79)*INDEX('Age Factors'!$C$2:$AJ$24,MATCH(F$2,'Age Factors'!$B$2:$B$24,0),MATCH($C79&amp;IF($D79&lt;30,30,FLOOR($D79/5,1)*5),'Age Factors'!$C$1:$AJ$1,0))),2))^INDEX('Scoring Coefficients'!$F$2:$F$33,MATCH($C79&amp;F$2,'Scoring Coefficients'!$A$2:$A$33,0)))),0),0)</f>
        <v>0</v>
      </c>
      <c r="H79" s="28"/>
      <c r="I79" s="37">
        <f>IF(AND(H79&lt;&gt;0,H79&lt;&gt;"",$D79&lt;&gt;""),IFERROR(INT(INDEX('Scoring Coefficients'!$D$2:$D$33,MATCH($C79&amp;H$2,'Scoring Coefficients'!$A$2:$A$33,0))*(((INT((H79*100)*INDEX('Age Factors'!$C$2:$AJ$24,MATCH(H$2,'Age Factors'!$B$2:$B$24,0),MATCH($C79&amp;IF($D79&lt;30,30,FLOOR($D79/5,1)*5),'Age Factors'!$C$1:$AJ$1,0))))-INDEX('Scoring Coefficients'!$E$2:$E$33,MATCH($C79&amp;H$2,'Scoring Coefficients'!$A$2:$A$33,0)))^INDEX('Scoring Coefficients'!$F$2:$F$33,MATCH($C79&amp;H$2,'Scoring Coefficients'!$A$2:$A$33,0)))),0),0)</f>
        <v>0</v>
      </c>
      <c r="J79" s="28"/>
      <c r="K79" s="37">
        <f>IF(AND(J79&lt;&gt;0,J79&lt;&gt;"",$D79&lt;&gt;""),IFERROR(INT(INDEX('Scoring Coefficients'!$D$2:$D$33,MATCH($C79&amp;J$2,'Scoring Coefficients'!$A$2:$A$33,0))*((ROUNDDOWN((J79*INDEX('Age Factors'!$C$2:$AJ$24,MATCH(J$2,'Age Factors'!$B$2:$B$24,0),MATCH($C79&amp;IF($D79&lt;30,30,FLOOR($D79/5,1)*5),'Age Factors'!$C$1:$AJ$1,0))),2)-INDEX('Scoring Coefficients'!$E$2:$E$33,MATCH($C79&amp;J$2,'Scoring Coefficients'!$A$2:$A$33,0)))^INDEX('Scoring Coefficients'!$F$2:$F$33,MATCH($C79&amp;J$2,'Scoring Coefficients'!$A$2:$A$33,0)))),0),0)</f>
        <v>0</v>
      </c>
      <c r="L79" s="28"/>
      <c r="M79" s="37">
        <f>IF(AND(L79&lt;&gt;0,L79&lt;&gt;"",$D79&lt;&gt;""),IFERROR(INT(INDEX('Scoring Coefficients'!$D$2:$D$33,MATCH($C79&amp;L$2,'Scoring Coefficients'!$A$2:$A$33,0))*((INDEX('Scoring Coefficients'!$E$2:$E$33,MATCH($C79&amp;L$2,'Scoring Coefficients'!$A$2:$A$33,0))-ROUNDUP((IFERROR((LEFT(L79,FIND(":",L79)-1)*60)+RIGHT(L79,LEN(L79)-FIND(":",L79)),L79)*INDEX('Age Factors'!$C$2:$AJ$24,MATCH(L$2,'Age Factors'!$B$2:$B$24,0),MATCH($C79&amp;IF($D79&lt;30,30,FLOOR($D79/5,1)*5),'Age Factors'!$C$1:$AJ$1,0))),2))^INDEX('Scoring Coefficients'!$F$2:$F$33,MATCH($C79&amp;L$2,'Scoring Coefficients'!$A$2:$A$33,0)))),0),0)</f>
        <v>0</v>
      </c>
      <c r="N79" s="28"/>
      <c r="O79" s="37">
        <f>IF(AND(N79&lt;&gt;0,N79&lt;&gt;"",$D79&lt;&gt;""),IFERROR(INT(INDEX('Scoring Coefficients'!$D$2:$D$33,MATCH($C79&amp;N$2,'Scoring Coefficients'!$A$2:$A$33,0))*(((INT((N79*100)*INDEX('Age Factors'!$C$2:$AJ$24,MATCH(N$2,'Age Factors'!$B$2:$B$24,0),MATCH($C79&amp;IF($D79&lt;30,30,FLOOR($D79/5,1)*5),'Age Factors'!$C$1:$AJ$1,0))))-INDEX('Scoring Coefficients'!$E$2:$E$33,MATCH($C79&amp;N$2,'Scoring Coefficients'!$A$2:$A$33,0)))^INDEX('Scoring Coefficients'!$F$2:$F$33,MATCH($C79&amp;N$2,'Scoring Coefficients'!$A$2:$A$33,0)))),0),0)</f>
        <v>0</v>
      </c>
      <c r="P79" s="28"/>
      <c r="Q79" s="37">
        <f>IF(AND(P79&lt;&gt;0,P79&lt;&gt;"",$D79&lt;&gt;""),IFERROR(INT(INDEX('Scoring Coefficients'!$D$2:$D$33,MATCH($C79&amp;P$2,'Scoring Coefficients'!$A$2:$A$33,0))*((ROUNDDOWN((P79*INDEX('Age Factors'!$C$2:$AJ$24,MATCH(P$2,'Age Factors'!$B$2:$B$24,0),MATCH($C79&amp;IF($D79&lt;30,30,FLOOR($D79/5,1)*5),'Age Factors'!$C$1:$AJ$1,0))),2)-INDEX('Scoring Coefficients'!$E$2:$E$33,MATCH($C79&amp;P$2,'Scoring Coefficients'!$A$2:$A$33,0)))^INDEX('Scoring Coefficients'!$F$2:$F$33,MATCH($C79&amp;P$2,'Scoring Coefficients'!$A$2:$A$33,0)))),0),0)</f>
        <v>0</v>
      </c>
      <c r="R79" s="29"/>
      <c r="S79" s="37">
        <f>IF(AND(R79&lt;&gt;0,R79&lt;&gt;"",$D79&lt;&gt;""),IFERROR(INT(INDEX('Scoring Coefficients'!$D$2:$D$33,MATCH($C79&amp;R$2,'Scoring Coefficients'!$A$2:$A$33,0))*((INDEX('Scoring Coefficients'!$E$2:$E$33,MATCH($C79&amp;R$2,'Scoring Coefficients'!$A$2:$A$33,0))-ROUNDUP((IFERROR((LEFT(R79,FIND(":",R79)-1)*60)+RIGHT(R79,LEN(R79)-FIND(":",R79)),R79)*INDEX('Age Factors'!$C$2:$AJ$24,MATCH(R$2,'Age Factors'!$B$2:$B$24,0),MATCH($C79&amp;IF($D79&lt;30,30,FLOOR($D79/5,1)*5),'Age Factors'!$C$1:$AJ$1,0))),2))^INDEX('Scoring Coefficients'!$F$2:$F$33,MATCH($C79&amp;R$2,'Scoring Coefficients'!$A$2:$A$33,0)))),0),0)</f>
        <v>0</v>
      </c>
    </row>
    <row r="80" spans="1:19" ht="15" customHeight="1" x14ac:dyDescent="0.25">
      <c r="A80" s="40"/>
      <c r="B80" s="40"/>
      <c r="C80" s="42"/>
      <c r="D80" s="44"/>
      <c r="E80" s="46"/>
      <c r="F80" s="29"/>
      <c r="G80" s="38"/>
      <c r="H80" s="34"/>
      <c r="I80" s="38"/>
      <c r="J80" s="34"/>
      <c r="K80" s="38"/>
      <c r="L80" s="31"/>
      <c r="M80" s="38"/>
      <c r="N80" s="31"/>
      <c r="O80" s="38"/>
      <c r="P80" s="34"/>
      <c r="Q80" s="38"/>
      <c r="R80" s="32"/>
      <c r="S80" s="38"/>
    </row>
    <row r="81" spans="1:19" ht="15" customHeight="1" x14ac:dyDescent="0.25">
      <c r="A81" s="39"/>
      <c r="B81" s="39"/>
      <c r="C81" s="41" t="s">
        <v>76</v>
      </c>
      <c r="D81" s="43"/>
      <c r="E81" s="45">
        <f>IF(OR(H81="DNS",J81="DNS",L81="DNS",N81="DNS",P81="DNS",R81="DNS"),"DNF",SUM(G81,I81,K81,M81,O81,Q81,S81))</f>
        <v>0</v>
      </c>
      <c r="F81" s="26"/>
      <c r="G81" s="37">
        <f>IF(AND(F81&lt;&gt;0,F81&lt;&gt;"",$D81&lt;&gt;""),IFERROR(INT(INDEX('Scoring Coefficients'!$D$2:$D$33,MATCH($C81&amp;F$2,'Scoring Coefficients'!$A$2:$A$33,0))*((INDEX('Scoring Coefficients'!$E$2:$E$33,MATCH($C81&amp;F$2,'Scoring Coefficients'!$A$2:$A$33,0))-ROUNDUP((IFERROR((LEFT(F81,FIND(":",F81)-1)*60)+RIGHT(F81,LEN(F81)-FIND(":",F81)),F81)*INDEX('Age Factors'!$C$2:$AJ$24,MATCH(F$2,'Age Factors'!$B$2:$B$24,0),MATCH($C81&amp;IF($D81&lt;30,30,FLOOR($D81/5,1)*5),'Age Factors'!$C$1:$AJ$1,0))),2))^INDEX('Scoring Coefficients'!$F$2:$F$33,MATCH($C81&amp;F$2,'Scoring Coefficients'!$A$2:$A$33,0)))),0),0)</f>
        <v>0</v>
      </c>
      <c r="H81" s="28"/>
      <c r="I81" s="37">
        <f>IF(AND(H81&lt;&gt;0,H81&lt;&gt;"",$D81&lt;&gt;""),IFERROR(INT(INDEX('Scoring Coefficients'!$D$2:$D$33,MATCH($C81&amp;H$2,'Scoring Coefficients'!$A$2:$A$33,0))*(((INT((H81*100)*INDEX('Age Factors'!$C$2:$AJ$24,MATCH(H$2,'Age Factors'!$B$2:$B$24,0),MATCH($C81&amp;IF($D81&lt;30,30,FLOOR($D81/5,1)*5),'Age Factors'!$C$1:$AJ$1,0))))-INDEX('Scoring Coefficients'!$E$2:$E$33,MATCH($C81&amp;H$2,'Scoring Coefficients'!$A$2:$A$33,0)))^INDEX('Scoring Coefficients'!$F$2:$F$33,MATCH($C81&amp;H$2,'Scoring Coefficients'!$A$2:$A$33,0)))),0),0)</f>
        <v>0</v>
      </c>
      <c r="J81" s="28"/>
      <c r="K81" s="37">
        <f>IF(AND(J81&lt;&gt;0,J81&lt;&gt;"",$D81&lt;&gt;""),IFERROR(INT(INDEX('Scoring Coefficients'!$D$2:$D$33,MATCH($C81&amp;J$2,'Scoring Coefficients'!$A$2:$A$33,0))*((ROUNDDOWN((J81*INDEX('Age Factors'!$C$2:$AJ$24,MATCH(J$2,'Age Factors'!$B$2:$B$24,0),MATCH($C81&amp;IF($D81&lt;30,30,FLOOR($D81/5,1)*5),'Age Factors'!$C$1:$AJ$1,0))),2)-INDEX('Scoring Coefficients'!$E$2:$E$33,MATCH($C81&amp;J$2,'Scoring Coefficients'!$A$2:$A$33,0)))^INDEX('Scoring Coefficients'!$F$2:$F$33,MATCH($C81&amp;J$2,'Scoring Coefficients'!$A$2:$A$33,0)))),0),0)</f>
        <v>0</v>
      </c>
      <c r="L81" s="28"/>
      <c r="M81" s="37">
        <f>IF(AND(L81&lt;&gt;0,L81&lt;&gt;"",$D81&lt;&gt;""),IFERROR(INT(INDEX('Scoring Coefficients'!$D$2:$D$33,MATCH($C81&amp;L$2,'Scoring Coefficients'!$A$2:$A$33,0))*((INDEX('Scoring Coefficients'!$E$2:$E$33,MATCH($C81&amp;L$2,'Scoring Coefficients'!$A$2:$A$33,0))-ROUNDUP((IFERROR((LEFT(L81,FIND(":",L81)-1)*60)+RIGHT(L81,LEN(L81)-FIND(":",L81)),L81)*INDEX('Age Factors'!$C$2:$AJ$24,MATCH(L$2,'Age Factors'!$B$2:$B$24,0),MATCH($C81&amp;IF($D81&lt;30,30,FLOOR($D81/5,1)*5),'Age Factors'!$C$1:$AJ$1,0))),2))^INDEX('Scoring Coefficients'!$F$2:$F$33,MATCH($C81&amp;L$2,'Scoring Coefficients'!$A$2:$A$33,0)))),0),0)</f>
        <v>0</v>
      </c>
      <c r="N81" s="28"/>
      <c r="O81" s="37">
        <f>IF(AND(N81&lt;&gt;0,N81&lt;&gt;"",$D81&lt;&gt;""),IFERROR(INT(INDEX('Scoring Coefficients'!$D$2:$D$33,MATCH($C81&amp;N$2,'Scoring Coefficients'!$A$2:$A$33,0))*(((INT((N81*100)*INDEX('Age Factors'!$C$2:$AJ$24,MATCH(N$2,'Age Factors'!$B$2:$B$24,0),MATCH($C81&amp;IF($D81&lt;30,30,FLOOR($D81/5,1)*5),'Age Factors'!$C$1:$AJ$1,0))))-INDEX('Scoring Coefficients'!$E$2:$E$33,MATCH($C81&amp;N$2,'Scoring Coefficients'!$A$2:$A$33,0)))^INDEX('Scoring Coefficients'!$F$2:$F$33,MATCH($C81&amp;N$2,'Scoring Coefficients'!$A$2:$A$33,0)))),0),0)</f>
        <v>0</v>
      </c>
      <c r="P81" s="28"/>
      <c r="Q81" s="37">
        <f>IF(AND(P81&lt;&gt;0,P81&lt;&gt;"",$D81&lt;&gt;""),IFERROR(INT(INDEX('Scoring Coefficients'!$D$2:$D$33,MATCH($C81&amp;P$2,'Scoring Coefficients'!$A$2:$A$33,0))*((ROUNDDOWN((P81*INDEX('Age Factors'!$C$2:$AJ$24,MATCH(P$2,'Age Factors'!$B$2:$B$24,0),MATCH($C81&amp;IF($D81&lt;30,30,FLOOR($D81/5,1)*5),'Age Factors'!$C$1:$AJ$1,0))),2)-INDEX('Scoring Coefficients'!$E$2:$E$33,MATCH($C81&amp;P$2,'Scoring Coefficients'!$A$2:$A$33,0)))^INDEX('Scoring Coefficients'!$F$2:$F$33,MATCH($C81&amp;P$2,'Scoring Coefficients'!$A$2:$A$33,0)))),0),0)</f>
        <v>0</v>
      </c>
      <c r="R81" s="29"/>
      <c r="S81" s="37">
        <f>IF(AND(R81&lt;&gt;0,R81&lt;&gt;"",$D81&lt;&gt;""),IFERROR(INT(INDEX('Scoring Coefficients'!$D$2:$D$33,MATCH($C81&amp;R$2,'Scoring Coefficients'!$A$2:$A$33,0))*((INDEX('Scoring Coefficients'!$E$2:$E$33,MATCH($C81&amp;R$2,'Scoring Coefficients'!$A$2:$A$33,0))-ROUNDUP((IFERROR((LEFT(R81,FIND(":",R81)-1)*60)+RIGHT(R81,LEN(R81)-FIND(":",R81)),R81)*INDEX('Age Factors'!$C$2:$AJ$24,MATCH(R$2,'Age Factors'!$B$2:$B$24,0),MATCH($C81&amp;IF($D81&lt;30,30,FLOOR($D81/5,1)*5),'Age Factors'!$C$1:$AJ$1,0))),2))^INDEX('Scoring Coefficients'!$F$2:$F$33,MATCH($C81&amp;R$2,'Scoring Coefficients'!$A$2:$A$33,0)))),0),0)</f>
        <v>0</v>
      </c>
    </row>
    <row r="82" spans="1:19" ht="15" customHeight="1" x14ac:dyDescent="0.25">
      <c r="A82" s="40"/>
      <c r="B82" s="40"/>
      <c r="C82" s="42"/>
      <c r="D82" s="44"/>
      <c r="E82" s="46"/>
      <c r="F82" s="29"/>
      <c r="G82" s="38"/>
      <c r="H82" s="34"/>
      <c r="I82" s="38"/>
      <c r="J82" s="34"/>
      <c r="K82" s="38"/>
      <c r="L82" s="31"/>
      <c r="M82" s="38"/>
      <c r="N82" s="31"/>
      <c r="O82" s="38"/>
      <c r="P82" s="34"/>
      <c r="Q82" s="38"/>
      <c r="R82" s="32"/>
      <c r="S82" s="38"/>
    </row>
    <row r="83" spans="1:19" ht="15" customHeight="1" x14ac:dyDescent="0.25">
      <c r="A83" s="39"/>
      <c r="B83" s="39"/>
      <c r="C83" s="41" t="s">
        <v>76</v>
      </c>
      <c r="D83" s="43"/>
      <c r="E83" s="45">
        <f>IF(OR(H83="DNS",J83="DNS",L83="DNS",N83="DNS",P83="DNS",R83="DNS"),"DNF",SUM(G83,I83,K83,M83,O83,Q83,S83))</f>
        <v>0</v>
      </c>
      <c r="F83" s="26"/>
      <c r="G83" s="37">
        <f>IF(AND(F83&lt;&gt;0,F83&lt;&gt;"",$D83&lt;&gt;""),IFERROR(INT(INDEX('Scoring Coefficients'!$D$2:$D$33,MATCH($C83&amp;F$2,'Scoring Coefficients'!$A$2:$A$33,0))*((INDEX('Scoring Coefficients'!$E$2:$E$33,MATCH($C83&amp;F$2,'Scoring Coefficients'!$A$2:$A$33,0))-ROUNDUP((IFERROR((LEFT(F83,FIND(":",F83)-1)*60)+RIGHT(F83,LEN(F83)-FIND(":",F83)),F83)*INDEX('Age Factors'!$C$2:$AJ$24,MATCH(F$2,'Age Factors'!$B$2:$B$24,0),MATCH($C83&amp;IF($D83&lt;30,30,FLOOR($D83/5,1)*5),'Age Factors'!$C$1:$AJ$1,0))),2))^INDEX('Scoring Coefficients'!$F$2:$F$33,MATCH($C83&amp;F$2,'Scoring Coefficients'!$A$2:$A$33,0)))),0),0)</f>
        <v>0</v>
      </c>
      <c r="H83" s="28"/>
      <c r="I83" s="37">
        <f>IF(AND(H83&lt;&gt;0,H83&lt;&gt;"",$D83&lt;&gt;""),IFERROR(INT(INDEX('Scoring Coefficients'!$D$2:$D$33,MATCH($C83&amp;H$2,'Scoring Coefficients'!$A$2:$A$33,0))*(((INT((H83*100)*INDEX('Age Factors'!$C$2:$AJ$24,MATCH(H$2,'Age Factors'!$B$2:$B$24,0),MATCH($C83&amp;IF($D83&lt;30,30,FLOOR($D83/5,1)*5),'Age Factors'!$C$1:$AJ$1,0))))-INDEX('Scoring Coefficients'!$E$2:$E$33,MATCH($C83&amp;H$2,'Scoring Coefficients'!$A$2:$A$33,0)))^INDEX('Scoring Coefficients'!$F$2:$F$33,MATCH($C83&amp;H$2,'Scoring Coefficients'!$A$2:$A$33,0)))),0),0)</f>
        <v>0</v>
      </c>
      <c r="J83" s="28"/>
      <c r="K83" s="37">
        <f>IF(AND(J83&lt;&gt;0,J83&lt;&gt;"",$D83&lt;&gt;""),IFERROR(INT(INDEX('Scoring Coefficients'!$D$2:$D$33,MATCH($C83&amp;J$2,'Scoring Coefficients'!$A$2:$A$33,0))*((ROUNDDOWN((J83*INDEX('Age Factors'!$C$2:$AJ$24,MATCH(J$2,'Age Factors'!$B$2:$B$24,0),MATCH($C83&amp;IF($D83&lt;30,30,FLOOR($D83/5,1)*5),'Age Factors'!$C$1:$AJ$1,0))),2)-INDEX('Scoring Coefficients'!$E$2:$E$33,MATCH($C83&amp;J$2,'Scoring Coefficients'!$A$2:$A$33,0)))^INDEX('Scoring Coefficients'!$F$2:$F$33,MATCH($C83&amp;J$2,'Scoring Coefficients'!$A$2:$A$33,0)))),0),0)</f>
        <v>0</v>
      </c>
      <c r="L83" s="28"/>
      <c r="M83" s="37">
        <f>IF(AND(L83&lt;&gt;0,L83&lt;&gt;"",$D83&lt;&gt;""),IFERROR(INT(INDEX('Scoring Coefficients'!$D$2:$D$33,MATCH($C83&amp;L$2,'Scoring Coefficients'!$A$2:$A$33,0))*((INDEX('Scoring Coefficients'!$E$2:$E$33,MATCH($C83&amp;L$2,'Scoring Coefficients'!$A$2:$A$33,0))-ROUNDUP((IFERROR((LEFT(L83,FIND(":",L83)-1)*60)+RIGHT(L83,LEN(L83)-FIND(":",L83)),L83)*INDEX('Age Factors'!$C$2:$AJ$24,MATCH(L$2,'Age Factors'!$B$2:$B$24,0),MATCH($C83&amp;IF($D83&lt;30,30,FLOOR($D83/5,1)*5),'Age Factors'!$C$1:$AJ$1,0))),2))^INDEX('Scoring Coefficients'!$F$2:$F$33,MATCH($C83&amp;L$2,'Scoring Coefficients'!$A$2:$A$33,0)))),0),0)</f>
        <v>0</v>
      </c>
      <c r="N83" s="28"/>
      <c r="O83" s="37">
        <f>IF(AND(N83&lt;&gt;0,N83&lt;&gt;"",$D83&lt;&gt;""),IFERROR(INT(INDEX('Scoring Coefficients'!$D$2:$D$33,MATCH($C83&amp;N$2,'Scoring Coefficients'!$A$2:$A$33,0))*(((INT((N83*100)*INDEX('Age Factors'!$C$2:$AJ$24,MATCH(N$2,'Age Factors'!$B$2:$B$24,0),MATCH($C83&amp;IF($D83&lt;30,30,FLOOR($D83/5,1)*5),'Age Factors'!$C$1:$AJ$1,0))))-INDEX('Scoring Coefficients'!$E$2:$E$33,MATCH($C83&amp;N$2,'Scoring Coefficients'!$A$2:$A$33,0)))^INDEX('Scoring Coefficients'!$F$2:$F$33,MATCH($C83&amp;N$2,'Scoring Coefficients'!$A$2:$A$33,0)))),0),0)</f>
        <v>0</v>
      </c>
      <c r="P83" s="28"/>
      <c r="Q83" s="37">
        <f>IF(AND(P83&lt;&gt;0,P83&lt;&gt;"",$D83&lt;&gt;""),IFERROR(INT(INDEX('Scoring Coefficients'!$D$2:$D$33,MATCH($C83&amp;P$2,'Scoring Coefficients'!$A$2:$A$33,0))*((ROUNDDOWN((P83*INDEX('Age Factors'!$C$2:$AJ$24,MATCH(P$2,'Age Factors'!$B$2:$B$24,0),MATCH($C83&amp;IF($D83&lt;30,30,FLOOR($D83/5,1)*5),'Age Factors'!$C$1:$AJ$1,0))),2)-INDEX('Scoring Coefficients'!$E$2:$E$33,MATCH($C83&amp;P$2,'Scoring Coefficients'!$A$2:$A$33,0)))^INDEX('Scoring Coefficients'!$F$2:$F$33,MATCH($C83&amp;P$2,'Scoring Coefficients'!$A$2:$A$33,0)))),0),0)</f>
        <v>0</v>
      </c>
      <c r="R83" s="29"/>
      <c r="S83" s="37">
        <f>IF(AND(R83&lt;&gt;0,R83&lt;&gt;"",$D83&lt;&gt;""),IFERROR(INT(INDEX('Scoring Coefficients'!$D$2:$D$33,MATCH($C83&amp;R$2,'Scoring Coefficients'!$A$2:$A$33,0))*((INDEX('Scoring Coefficients'!$E$2:$E$33,MATCH($C83&amp;R$2,'Scoring Coefficients'!$A$2:$A$33,0))-ROUNDUP((IFERROR((LEFT(R83,FIND(":",R83)-1)*60)+RIGHT(R83,LEN(R83)-FIND(":",R83)),R83)*INDEX('Age Factors'!$C$2:$AJ$24,MATCH(R$2,'Age Factors'!$B$2:$B$24,0),MATCH($C83&amp;IF($D83&lt;30,30,FLOOR($D83/5,1)*5),'Age Factors'!$C$1:$AJ$1,0))),2))^INDEX('Scoring Coefficients'!$F$2:$F$33,MATCH($C83&amp;R$2,'Scoring Coefficients'!$A$2:$A$33,0)))),0),0)</f>
        <v>0</v>
      </c>
    </row>
    <row r="84" spans="1:19" ht="15" customHeight="1" x14ac:dyDescent="0.25">
      <c r="A84" s="40"/>
      <c r="B84" s="40"/>
      <c r="C84" s="42"/>
      <c r="D84" s="44"/>
      <c r="E84" s="46"/>
      <c r="F84" s="29"/>
      <c r="G84" s="38"/>
      <c r="H84" s="34"/>
      <c r="I84" s="38"/>
      <c r="J84" s="34"/>
      <c r="K84" s="38"/>
      <c r="L84" s="31"/>
      <c r="M84" s="38"/>
      <c r="N84" s="31"/>
      <c r="O84" s="38"/>
      <c r="P84" s="34"/>
      <c r="Q84" s="38"/>
      <c r="R84" s="32"/>
      <c r="S84" s="38"/>
    </row>
    <row r="85" spans="1:19" ht="15" customHeight="1" x14ac:dyDescent="0.25">
      <c r="A85" s="39"/>
      <c r="B85" s="39"/>
      <c r="C85" s="41" t="s">
        <v>76</v>
      </c>
      <c r="D85" s="43"/>
      <c r="E85" s="45">
        <f>IF(OR(H85="DNS",J85="DNS",L85="DNS",N85="DNS",P85="DNS",R85="DNS"),"DNF",SUM(G85,I85,K85,M85,O85,Q85,S85))</f>
        <v>0</v>
      </c>
      <c r="F85" s="26"/>
      <c r="G85" s="37">
        <f>IF(AND(F85&lt;&gt;0,F85&lt;&gt;"",$D85&lt;&gt;""),IFERROR(INT(INDEX('Scoring Coefficients'!$D$2:$D$33,MATCH($C85&amp;F$2,'Scoring Coefficients'!$A$2:$A$33,0))*((INDEX('Scoring Coefficients'!$E$2:$E$33,MATCH($C85&amp;F$2,'Scoring Coefficients'!$A$2:$A$33,0))-ROUNDUP((IFERROR((LEFT(F85,FIND(":",F85)-1)*60)+RIGHT(F85,LEN(F85)-FIND(":",F85)),F85)*INDEX('Age Factors'!$C$2:$AJ$24,MATCH(F$2,'Age Factors'!$B$2:$B$24,0),MATCH($C85&amp;IF($D85&lt;30,30,FLOOR($D85/5,1)*5),'Age Factors'!$C$1:$AJ$1,0))),2))^INDEX('Scoring Coefficients'!$F$2:$F$33,MATCH($C85&amp;F$2,'Scoring Coefficients'!$A$2:$A$33,0)))),0),0)</f>
        <v>0</v>
      </c>
      <c r="H85" s="28"/>
      <c r="I85" s="37">
        <f>IF(AND(H85&lt;&gt;0,H85&lt;&gt;"",$D85&lt;&gt;""),IFERROR(INT(INDEX('Scoring Coefficients'!$D$2:$D$33,MATCH($C85&amp;H$2,'Scoring Coefficients'!$A$2:$A$33,0))*(((INT((H85*100)*INDEX('Age Factors'!$C$2:$AJ$24,MATCH(H$2,'Age Factors'!$B$2:$B$24,0),MATCH($C85&amp;IF($D85&lt;30,30,FLOOR($D85/5,1)*5),'Age Factors'!$C$1:$AJ$1,0))))-INDEX('Scoring Coefficients'!$E$2:$E$33,MATCH($C85&amp;H$2,'Scoring Coefficients'!$A$2:$A$33,0)))^INDEX('Scoring Coefficients'!$F$2:$F$33,MATCH($C85&amp;H$2,'Scoring Coefficients'!$A$2:$A$33,0)))),0),0)</f>
        <v>0</v>
      </c>
      <c r="J85" s="28"/>
      <c r="K85" s="37">
        <f>IF(AND(J85&lt;&gt;0,J85&lt;&gt;"",$D85&lt;&gt;""),IFERROR(INT(INDEX('Scoring Coefficients'!$D$2:$D$33,MATCH($C85&amp;J$2,'Scoring Coefficients'!$A$2:$A$33,0))*((ROUNDDOWN((J85*INDEX('Age Factors'!$C$2:$AJ$24,MATCH(J$2,'Age Factors'!$B$2:$B$24,0),MATCH($C85&amp;IF($D85&lt;30,30,FLOOR($D85/5,1)*5),'Age Factors'!$C$1:$AJ$1,0))),2)-INDEX('Scoring Coefficients'!$E$2:$E$33,MATCH($C85&amp;J$2,'Scoring Coefficients'!$A$2:$A$33,0)))^INDEX('Scoring Coefficients'!$F$2:$F$33,MATCH($C85&amp;J$2,'Scoring Coefficients'!$A$2:$A$33,0)))),0),0)</f>
        <v>0</v>
      </c>
      <c r="L85" s="28"/>
      <c r="M85" s="37">
        <f>IF(AND(L85&lt;&gt;0,L85&lt;&gt;"",$D85&lt;&gt;""),IFERROR(INT(INDEX('Scoring Coefficients'!$D$2:$D$33,MATCH($C85&amp;L$2,'Scoring Coefficients'!$A$2:$A$33,0))*((INDEX('Scoring Coefficients'!$E$2:$E$33,MATCH($C85&amp;L$2,'Scoring Coefficients'!$A$2:$A$33,0))-ROUNDUP((IFERROR((LEFT(L85,FIND(":",L85)-1)*60)+RIGHT(L85,LEN(L85)-FIND(":",L85)),L85)*INDEX('Age Factors'!$C$2:$AJ$24,MATCH(L$2,'Age Factors'!$B$2:$B$24,0),MATCH($C85&amp;IF($D85&lt;30,30,FLOOR($D85/5,1)*5),'Age Factors'!$C$1:$AJ$1,0))),2))^INDEX('Scoring Coefficients'!$F$2:$F$33,MATCH($C85&amp;L$2,'Scoring Coefficients'!$A$2:$A$33,0)))),0),0)</f>
        <v>0</v>
      </c>
      <c r="N85" s="28"/>
      <c r="O85" s="37">
        <f>IF(AND(N85&lt;&gt;0,N85&lt;&gt;"",$D85&lt;&gt;""),IFERROR(INT(INDEX('Scoring Coefficients'!$D$2:$D$33,MATCH($C85&amp;N$2,'Scoring Coefficients'!$A$2:$A$33,0))*(((INT((N85*100)*INDEX('Age Factors'!$C$2:$AJ$24,MATCH(N$2,'Age Factors'!$B$2:$B$24,0),MATCH($C85&amp;IF($D85&lt;30,30,FLOOR($D85/5,1)*5),'Age Factors'!$C$1:$AJ$1,0))))-INDEX('Scoring Coefficients'!$E$2:$E$33,MATCH($C85&amp;N$2,'Scoring Coefficients'!$A$2:$A$33,0)))^INDEX('Scoring Coefficients'!$F$2:$F$33,MATCH($C85&amp;N$2,'Scoring Coefficients'!$A$2:$A$33,0)))),0),0)</f>
        <v>0</v>
      </c>
      <c r="P85" s="28"/>
      <c r="Q85" s="37">
        <f>IF(AND(P85&lt;&gt;0,P85&lt;&gt;"",$D85&lt;&gt;""),IFERROR(INT(INDEX('Scoring Coefficients'!$D$2:$D$33,MATCH($C85&amp;P$2,'Scoring Coefficients'!$A$2:$A$33,0))*((ROUNDDOWN((P85*INDEX('Age Factors'!$C$2:$AJ$24,MATCH(P$2,'Age Factors'!$B$2:$B$24,0),MATCH($C85&amp;IF($D85&lt;30,30,FLOOR($D85/5,1)*5),'Age Factors'!$C$1:$AJ$1,0))),2)-INDEX('Scoring Coefficients'!$E$2:$E$33,MATCH($C85&amp;P$2,'Scoring Coefficients'!$A$2:$A$33,0)))^INDEX('Scoring Coefficients'!$F$2:$F$33,MATCH($C85&amp;P$2,'Scoring Coefficients'!$A$2:$A$33,0)))),0),0)</f>
        <v>0</v>
      </c>
      <c r="R85" s="29"/>
      <c r="S85" s="37">
        <f>IF(AND(R85&lt;&gt;0,R85&lt;&gt;"",$D85&lt;&gt;""),IFERROR(INT(INDEX('Scoring Coefficients'!$D$2:$D$33,MATCH($C85&amp;R$2,'Scoring Coefficients'!$A$2:$A$33,0))*((INDEX('Scoring Coefficients'!$E$2:$E$33,MATCH($C85&amp;R$2,'Scoring Coefficients'!$A$2:$A$33,0))-ROUNDUP((IFERROR((LEFT(R85,FIND(":",R85)-1)*60)+RIGHT(R85,LEN(R85)-FIND(":",R85)),R85)*INDEX('Age Factors'!$C$2:$AJ$24,MATCH(R$2,'Age Factors'!$B$2:$B$24,0),MATCH($C85&amp;IF($D85&lt;30,30,FLOOR($D85/5,1)*5),'Age Factors'!$C$1:$AJ$1,0))),2))^INDEX('Scoring Coefficients'!$F$2:$F$33,MATCH($C85&amp;R$2,'Scoring Coefficients'!$A$2:$A$33,0)))),0),0)</f>
        <v>0</v>
      </c>
    </row>
    <row r="86" spans="1:19" ht="15" customHeight="1" x14ac:dyDescent="0.25">
      <c r="A86" s="40"/>
      <c r="B86" s="40"/>
      <c r="C86" s="42"/>
      <c r="D86" s="44"/>
      <c r="E86" s="46"/>
      <c r="F86" s="29"/>
      <c r="G86" s="38"/>
      <c r="H86" s="34"/>
      <c r="I86" s="38"/>
      <c r="J86" s="34"/>
      <c r="K86" s="38"/>
      <c r="L86" s="31"/>
      <c r="M86" s="38"/>
      <c r="N86" s="31"/>
      <c r="O86" s="38"/>
      <c r="P86" s="34"/>
      <c r="Q86" s="38"/>
      <c r="R86" s="32"/>
      <c r="S86" s="38"/>
    </row>
    <row r="87" spans="1:19" ht="15" customHeight="1" x14ac:dyDescent="0.25">
      <c r="A87" s="39"/>
      <c r="B87" s="39"/>
      <c r="C87" s="41" t="s">
        <v>76</v>
      </c>
      <c r="D87" s="43"/>
      <c r="E87" s="45">
        <f>IF(OR(H87="DNS",J87="DNS",L87="DNS",N87="DNS",P87="DNS",R87="DNS"),"DNF",SUM(G87,I87,K87,M87,O87,Q87,S87))</f>
        <v>0</v>
      </c>
      <c r="F87" s="26"/>
      <c r="G87" s="37">
        <f>IF(AND(F87&lt;&gt;0,F87&lt;&gt;"",$D87&lt;&gt;""),IFERROR(INT(INDEX('Scoring Coefficients'!$D$2:$D$33,MATCH($C87&amp;F$2,'Scoring Coefficients'!$A$2:$A$33,0))*((INDEX('Scoring Coefficients'!$E$2:$E$33,MATCH($C87&amp;F$2,'Scoring Coefficients'!$A$2:$A$33,0))-ROUNDUP((IFERROR((LEFT(F87,FIND(":",F87)-1)*60)+RIGHT(F87,LEN(F87)-FIND(":",F87)),F87)*INDEX('Age Factors'!$C$2:$AJ$24,MATCH(F$2,'Age Factors'!$B$2:$B$24,0),MATCH($C87&amp;IF($D87&lt;30,30,FLOOR($D87/5,1)*5),'Age Factors'!$C$1:$AJ$1,0))),2))^INDEX('Scoring Coefficients'!$F$2:$F$33,MATCH($C87&amp;F$2,'Scoring Coefficients'!$A$2:$A$33,0)))),0),0)</f>
        <v>0</v>
      </c>
      <c r="H87" s="28"/>
      <c r="I87" s="37">
        <f>IF(AND(H87&lt;&gt;0,H87&lt;&gt;"",$D87&lt;&gt;""),IFERROR(INT(INDEX('Scoring Coefficients'!$D$2:$D$33,MATCH($C87&amp;H$2,'Scoring Coefficients'!$A$2:$A$33,0))*(((INT((H87*100)*INDEX('Age Factors'!$C$2:$AJ$24,MATCH(H$2,'Age Factors'!$B$2:$B$24,0),MATCH($C87&amp;IF($D87&lt;30,30,FLOOR($D87/5,1)*5),'Age Factors'!$C$1:$AJ$1,0))))-INDEX('Scoring Coefficients'!$E$2:$E$33,MATCH($C87&amp;H$2,'Scoring Coefficients'!$A$2:$A$33,0)))^INDEX('Scoring Coefficients'!$F$2:$F$33,MATCH($C87&amp;H$2,'Scoring Coefficients'!$A$2:$A$33,0)))),0),0)</f>
        <v>0</v>
      </c>
      <c r="J87" s="28"/>
      <c r="K87" s="37">
        <f>IF(AND(J87&lt;&gt;0,J87&lt;&gt;"",$D87&lt;&gt;""),IFERROR(INT(INDEX('Scoring Coefficients'!$D$2:$D$33,MATCH($C87&amp;J$2,'Scoring Coefficients'!$A$2:$A$33,0))*((ROUNDDOWN((J87*INDEX('Age Factors'!$C$2:$AJ$24,MATCH(J$2,'Age Factors'!$B$2:$B$24,0),MATCH($C87&amp;IF($D87&lt;30,30,FLOOR($D87/5,1)*5),'Age Factors'!$C$1:$AJ$1,0))),2)-INDEX('Scoring Coefficients'!$E$2:$E$33,MATCH($C87&amp;J$2,'Scoring Coefficients'!$A$2:$A$33,0)))^INDEX('Scoring Coefficients'!$F$2:$F$33,MATCH($C87&amp;J$2,'Scoring Coefficients'!$A$2:$A$33,0)))),0),0)</f>
        <v>0</v>
      </c>
      <c r="L87" s="28"/>
      <c r="M87" s="37">
        <f>IF(AND(L87&lt;&gt;0,L87&lt;&gt;"",$D87&lt;&gt;""),IFERROR(INT(INDEX('Scoring Coefficients'!$D$2:$D$33,MATCH($C87&amp;L$2,'Scoring Coefficients'!$A$2:$A$33,0))*((INDEX('Scoring Coefficients'!$E$2:$E$33,MATCH($C87&amp;L$2,'Scoring Coefficients'!$A$2:$A$33,0))-ROUNDUP((IFERROR((LEFT(L87,FIND(":",L87)-1)*60)+RIGHT(L87,LEN(L87)-FIND(":",L87)),L87)*INDEX('Age Factors'!$C$2:$AJ$24,MATCH(L$2,'Age Factors'!$B$2:$B$24,0),MATCH($C87&amp;IF($D87&lt;30,30,FLOOR($D87/5,1)*5),'Age Factors'!$C$1:$AJ$1,0))),2))^INDEX('Scoring Coefficients'!$F$2:$F$33,MATCH($C87&amp;L$2,'Scoring Coefficients'!$A$2:$A$33,0)))),0),0)</f>
        <v>0</v>
      </c>
      <c r="N87" s="28"/>
      <c r="O87" s="37">
        <f>IF(AND(N87&lt;&gt;0,N87&lt;&gt;"",$D87&lt;&gt;""),IFERROR(INT(INDEX('Scoring Coefficients'!$D$2:$D$33,MATCH($C87&amp;N$2,'Scoring Coefficients'!$A$2:$A$33,0))*(((INT((N87*100)*INDEX('Age Factors'!$C$2:$AJ$24,MATCH(N$2,'Age Factors'!$B$2:$B$24,0),MATCH($C87&amp;IF($D87&lt;30,30,FLOOR($D87/5,1)*5),'Age Factors'!$C$1:$AJ$1,0))))-INDEX('Scoring Coefficients'!$E$2:$E$33,MATCH($C87&amp;N$2,'Scoring Coefficients'!$A$2:$A$33,0)))^INDEX('Scoring Coefficients'!$F$2:$F$33,MATCH($C87&amp;N$2,'Scoring Coefficients'!$A$2:$A$33,0)))),0),0)</f>
        <v>0</v>
      </c>
      <c r="P87" s="28"/>
      <c r="Q87" s="37">
        <f>IF(AND(P87&lt;&gt;0,P87&lt;&gt;"",$D87&lt;&gt;""),IFERROR(INT(INDEX('Scoring Coefficients'!$D$2:$D$33,MATCH($C87&amp;P$2,'Scoring Coefficients'!$A$2:$A$33,0))*((ROUNDDOWN((P87*INDEX('Age Factors'!$C$2:$AJ$24,MATCH(P$2,'Age Factors'!$B$2:$B$24,0),MATCH($C87&amp;IF($D87&lt;30,30,FLOOR($D87/5,1)*5),'Age Factors'!$C$1:$AJ$1,0))),2)-INDEX('Scoring Coefficients'!$E$2:$E$33,MATCH($C87&amp;P$2,'Scoring Coefficients'!$A$2:$A$33,0)))^INDEX('Scoring Coefficients'!$F$2:$F$33,MATCH($C87&amp;P$2,'Scoring Coefficients'!$A$2:$A$33,0)))),0),0)</f>
        <v>0</v>
      </c>
      <c r="R87" s="29"/>
      <c r="S87" s="37">
        <f>IF(AND(R87&lt;&gt;0,R87&lt;&gt;"",$D87&lt;&gt;""),IFERROR(INT(INDEX('Scoring Coefficients'!$D$2:$D$33,MATCH($C87&amp;R$2,'Scoring Coefficients'!$A$2:$A$33,0))*((INDEX('Scoring Coefficients'!$E$2:$E$33,MATCH($C87&amp;R$2,'Scoring Coefficients'!$A$2:$A$33,0))-ROUNDUP((IFERROR((LEFT(R87,FIND(":",R87)-1)*60)+RIGHT(R87,LEN(R87)-FIND(":",R87)),R87)*INDEX('Age Factors'!$C$2:$AJ$24,MATCH(R$2,'Age Factors'!$B$2:$B$24,0),MATCH($C87&amp;IF($D87&lt;30,30,FLOOR($D87/5,1)*5),'Age Factors'!$C$1:$AJ$1,0))),2))^INDEX('Scoring Coefficients'!$F$2:$F$33,MATCH($C87&amp;R$2,'Scoring Coefficients'!$A$2:$A$33,0)))),0),0)</f>
        <v>0</v>
      </c>
    </row>
    <row r="88" spans="1:19" ht="15" customHeight="1" x14ac:dyDescent="0.25">
      <c r="A88" s="40"/>
      <c r="B88" s="40"/>
      <c r="C88" s="42"/>
      <c r="D88" s="44"/>
      <c r="E88" s="46"/>
      <c r="F88" s="29"/>
      <c r="G88" s="38"/>
      <c r="H88" s="34"/>
      <c r="I88" s="38"/>
      <c r="J88" s="34"/>
      <c r="K88" s="38"/>
      <c r="L88" s="31"/>
      <c r="M88" s="38"/>
      <c r="N88" s="31"/>
      <c r="O88" s="38"/>
      <c r="P88" s="34"/>
      <c r="Q88" s="38"/>
      <c r="R88" s="32"/>
      <c r="S88" s="38"/>
    </row>
    <row r="89" spans="1:19" ht="15" customHeight="1" x14ac:dyDescent="0.25">
      <c r="A89" s="39"/>
      <c r="B89" s="39"/>
      <c r="C89" s="41" t="s">
        <v>76</v>
      </c>
      <c r="D89" s="43"/>
      <c r="E89" s="45">
        <f>IF(OR(H89="DNS",J89="DNS",L89="DNS",N89="DNS",P89="DNS",R89="DNS"),"DNF",SUM(G89,I89,K89,M89,O89,Q89,S89))</f>
        <v>0</v>
      </c>
      <c r="F89" s="26"/>
      <c r="G89" s="37">
        <f>IF(AND(F89&lt;&gt;0,F89&lt;&gt;"",$D89&lt;&gt;""),IFERROR(INT(INDEX('Scoring Coefficients'!$D$2:$D$33,MATCH($C89&amp;F$2,'Scoring Coefficients'!$A$2:$A$33,0))*((INDEX('Scoring Coefficients'!$E$2:$E$33,MATCH($C89&amp;F$2,'Scoring Coefficients'!$A$2:$A$33,0))-ROUNDUP((IFERROR((LEFT(F89,FIND(":",F89)-1)*60)+RIGHT(F89,LEN(F89)-FIND(":",F89)),F89)*INDEX('Age Factors'!$C$2:$AJ$24,MATCH(F$2,'Age Factors'!$B$2:$B$24,0),MATCH($C89&amp;IF($D89&lt;30,30,FLOOR($D89/5,1)*5),'Age Factors'!$C$1:$AJ$1,0))),2))^INDEX('Scoring Coefficients'!$F$2:$F$33,MATCH($C89&amp;F$2,'Scoring Coefficients'!$A$2:$A$33,0)))),0),0)</f>
        <v>0</v>
      </c>
      <c r="H89" s="28"/>
      <c r="I89" s="37">
        <f>IF(AND(H89&lt;&gt;0,H89&lt;&gt;"",$D89&lt;&gt;""),IFERROR(INT(INDEX('Scoring Coefficients'!$D$2:$D$33,MATCH($C89&amp;H$2,'Scoring Coefficients'!$A$2:$A$33,0))*(((INT((H89*100)*INDEX('Age Factors'!$C$2:$AJ$24,MATCH(H$2,'Age Factors'!$B$2:$B$24,0),MATCH($C89&amp;IF($D89&lt;30,30,FLOOR($D89/5,1)*5),'Age Factors'!$C$1:$AJ$1,0))))-INDEX('Scoring Coefficients'!$E$2:$E$33,MATCH($C89&amp;H$2,'Scoring Coefficients'!$A$2:$A$33,0)))^INDEX('Scoring Coefficients'!$F$2:$F$33,MATCH($C89&amp;H$2,'Scoring Coefficients'!$A$2:$A$33,0)))),0),0)</f>
        <v>0</v>
      </c>
      <c r="J89" s="28"/>
      <c r="K89" s="37">
        <f>IF(AND(J89&lt;&gt;0,J89&lt;&gt;"",$D89&lt;&gt;""),IFERROR(INT(INDEX('Scoring Coefficients'!$D$2:$D$33,MATCH($C89&amp;J$2,'Scoring Coefficients'!$A$2:$A$33,0))*((ROUNDDOWN((J89*INDEX('Age Factors'!$C$2:$AJ$24,MATCH(J$2,'Age Factors'!$B$2:$B$24,0),MATCH($C89&amp;IF($D89&lt;30,30,FLOOR($D89/5,1)*5),'Age Factors'!$C$1:$AJ$1,0))),2)-INDEX('Scoring Coefficients'!$E$2:$E$33,MATCH($C89&amp;J$2,'Scoring Coefficients'!$A$2:$A$33,0)))^INDEX('Scoring Coefficients'!$F$2:$F$33,MATCH($C89&amp;J$2,'Scoring Coefficients'!$A$2:$A$33,0)))),0),0)</f>
        <v>0</v>
      </c>
      <c r="L89" s="28"/>
      <c r="M89" s="37">
        <f>IF(AND(L89&lt;&gt;0,L89&lt;&gt;"",$D89&lt;&gt;""),IFERROR(INT(INDEX('Scoring Coefficients'!$D$2:$D$33,MATCH($C89&amp;L$2,'Scoring Coefficients'!$A$2:$A$33,0))*((INDEX('Scoring Coefficients'!$E$2:$E$33,MATCH($C89&amp;L$2,'Scoring Coefficients'!$A$2:$A$33,0))-ROUNDUP((IFERROR((LEFT(L89,FIND(":",L89)-1)*60)+RIGHT(L89,LEN(L89)-FIND(":",L89)),L89)*INDEX('Age Factors'!$C$2:$AJ$24,MATCH(L$2,'Age Factors'!$B$2:$B$24,0),MATCH($C89&amp;IF($D89&lt;30,30,FLOOR($D89/5,1)*5),'Age Factors'!$C$1:$AJ$1,0))),2))^INDEX('Scoring Coefficients'!$F$2:$F$33,MATCH($C89&amp;L$2,'Scoring Coefficients'!$A$2:$A$33,0)))),0),0)</f>
        <v>0</v>
      </c>
      <c r="N89" s="28"/>
      <c r="O89" s="37">
        <f>IF(AND(N89&lt;&gt;0,N89&lt;&gt;"",$D89&lt;&gt;""),IFERROR(INT(INDEX('Scoring Coefficients'!$D$2:$D$33,MATCH($C89&amp;N$2,'Scoring Coefficients'!$A$2:$A$33,0))*(((INT((N89*100)*INDEX('Age Factors'!$C$2:$AJ$24,MATCH(N$2,'Age Factors'!$B$2:$B$24,0),MATCH($C89&amp;IF($D89&lt;30,30,FLOOR($D89/5,1)*5),'Age Factors'!$C$1:$AJ$1,0))))-INDEX('Scoring Coefficients'!$E$2:$E$33,MATCH($C89&amp;N$2,'Scoring Coefficients'!$A$2:$A$33,0)))^INDEX('Scoring Coefficients'!$F$2:$F$33,MATCH($C89&amp;N$2,'Scoring Coefficients'!$A$2:$A$33,0)))),0),0)</f>
        <v>0</v>
      </c>
      <c r="P89" s="28"/>
      <c r="Q89" s="37">
        <f>IF(AND(P89&lt;&gt;0,P89&lt;&gt;"",$D89&lt;&gt;""),IFERROR(INT(INDEX('Scoring Coefficients'!$D$2:$D$33,MATCH($C89&amp;P$2,'Scoring Coefficients'!$A$2:$A$33,0))*((ROUNDDOWN((P89*INDEX('Age Factors'!$C$2:$AJ$24,MATCH(P$2,'Age Factors'!$B$2:$B$24,0),MATCH($C89&amp;IF($D89&lt;30,30,FLOOR($D89/5,1)*5),'Age Factors'!$C$1:$AJ$1,0))),2)-INDEX('Scoring Coefficients'!$E$2:$E$33,MATCH($C89&amp;P$2,'Scoring Coefficients'!$A$2:$A$33,0)))^INDEX('Scoring Coefficients'!$F$2:$F$33,MATCH($C89&amp;P$2,'Scoring Coefficients'!$A$2:$A$33,0)))),0),0)</f>
        <v>0</v>
      </c>
      <c r="R89" s="29"/>
      <c r="S89" s="37">
        <f>IF(AND(R89&lt;&gt;0,R89&lt;&gt;"",$D89&lt;&gt;""),IFERROR(INT(INDEX('Scoring Coefficients'!$D$2:$D$33,MATCH($C89&amp;R$2,'Scoring Coefficients'!$A$2:$A$33,0))*((INDEX('Scoring Coefficients'!$E$2:$E$33,MATCH($C89&amp;R$2,'Scoring Coefficients'!$A$2:$A$33,0))-ROUNDUP((IFERROR((LEFT(R89,FIND(":",R89)-1)*60)+RIGHT(R89,LEN(R89)-FIND(":",R89)),R89)*INDEX('Age Factors'!$C$2:$AJ$24,MATCH(R$2,'Age Factors'!$B$2:$B$24,0),MATCH($C89&amp;IF($D89&lt;30,30,FLOOR($D89/5,1)*5),'Age Factors'!$C$1:$AJ$1,0))),2))^INDEX('Scoring Coefficients'!$F$2:$F$33,MATCH($C89&amp;R$2,'Scoring Coefficients'!$A$2:$A$33,0)))),0),0)</f>
        <v>0</v>
      </c>
    </row>
    <row r="90" spans="1:19" ht="15" customHeight="1" x14ac:dyDescent="0.25">
      <c r="A90" s="40"/>
      <c r="B90" s="40"/>
      <c r="C90" s="42"/>
      <c r="D90" s="44"/>
      <c r="E90" s="46"/>
      <c r="F90" s="29"/>
      <c r="G90" s="38"/>
      <c r="H90" s="34"/>
      <c r="I90" s="38"/>
      <c r="J90" s="34"/>
      <c r="K90" s="38"/>
      <c r="L90" s="31"/>
      <c r="M90" s="38"/>
      <c r="N90" s="31"/>
      <c r="O90" s="38"/>
      <c r="P90" s="34"/>
      <c r="Q90" s="38"/>
      <c r="R90" s="32"/>
      <c r="S90" s="38"/>
    </row>
    <row r="91" spans="1:19" ht="15" customHeight="1" x14ac:dyDescent="0.25">
      <c r="A91" s="39"/>
      <c r="B91" s="39"/>
      <c r="C91" s="41" t="s">
        <v>76</v>
      </c>
      <c r="D91" s="43"/>
      <c r="E91" s="45">
        <f>IF(OR(H91="DNS",J91="DNS",L91="DNS",N91="DNS",P91="DNS",R91="DNS"),"DNF",SUM(G91,I91,K91,M91,O91,Q91,S91))</f>
        <v>0</v>
      </c>
      <c r="F91" s="26"/>
      <c r="G91" s="37">
        <f>IF(AND(F91&lt;&gt;0,F91&lt;&gt;"",$D91&lt;&gt;""),IFERROR(INT(INDEX('Scoring Coefficients'!$D$2:$D$33,MATCH($C91&amp;F$2,'Scoring Coefficients'!$A$2:$A$33,0))*((INDEX('Scoring Coefficients'!$E$2:$E$33,MATCH($C91&amp;F$2,'Scoring Coefficients'!$A$2:$A$33,0))-ROUNDUP((IFERROR((LEFT(F91,FIND(":",F91)-1)*60)+RIGHT(F91,LEN(F91)-FIND(":",F91)),F91)*INDEX('Age Factors'!$C$2:$AJ$24,MATCH(F$2,'Age Factors'!$B$2:$B$24,0),MATCH($C91&amp;IF($D91&lt;30,30,FLOOR($D91/5,1)*5),'Age Factors'!$C$1:$AJ$1,0))),2))^INDEX('Scoring Coefficients'!$F$2:$F$33,MATCH($C91&amp;F$2,'Scoring Coefficients'!$A$2:$A$33,0)))),0),0)</f>
        <v>0</v>
      </c>
      <c r="H91" s="28"/>
      <c r="I91" s="37">
        <f>IF(AND(H91&lt;&gt;0,H91&lt;&gt;"",$D91&lt;&gt;""),IFERROR(INT(INDEX('Scoring Coefficients'!$D$2:$D$33,MATCH($C91&amp;H$2,'Scoring Coefficients'!$A$2:$A$33,0))*(((INT((H91*100)*INDEX('Age Factors'!$C$2:$AJ$24,MATCH(H$2,'Age Factors'!$B$2:$B$24,0),MATCH($C91&amp;IF($D91&lt;30,30,FLOOR($D91/5,1)*5),'Age Factors'!$C$1:$AJ$1,0))))-INDEX('Scoring Coefficients'!$E$2:$E$33,MATCH($C91&amp;H$2,'Scoring Coefficients'!$A$2:$A$33,0)))^INDEX('Scoring Coefficients'!$F$2:$F$33,MATCH($C91&amp;H$2,'Scoring Coefficients'!$A$2:$A$33,0)))),0),0)</f>
        <v>0</v>
      </c>
      <c r="J91" s="28"/>
      <c r="K91" s="37">
        <f>IF(AND(J91&lt;&gt;0,J91&lt;&gt;"",$D91&lt;&gt;""),IFERROR(INT(INDEX('Scoring Coefficients'!$D$2:$D$33,MATCH($C91&amp;J$2,'Scoring Coefficients'!$A$2:$A$33,0))*((ROUNDDOWN((J91*INDEX('Age Factors'!$C$2:$AJ$24,MATCH(J$2,'Age Factors'!$B$2:$B$24,0),MATCH($C91&amp;IF($D91&lt;30,30,FLOOR($D91/5,1)*5),'Age Factors'!$C$1:$AJ$1,0))),2)-INDEX('Scoring Coefficients'!$E$2:$E$33,MATCH($C91&amp;J$2,'Scoring Coefficients'!$A$2:$A$33,0)))^INDEX('Scoring Coefficients'!$F$2:$F$33,MATCH($C91&amp;J$2,'Scoring Coefficients'!$A$2:$A$33,0)))),0),0)</f>
        <v>0</v>
      </c>
      <c r="L91" s="28"/>
      <c r="M91" s="37">
        <f>IF(AND(L91&lt;&gt;0,L91&lt;&gt;"",$D91&lt;&gt;""),IFERROR(INT(INDEX('Scoring Coefficients'!$D$2:$D$33,MATCH($C91&amp;L$2,'Scoring Coefficients'!$A$2:$A$33,0))*((INDEX('Scoring Coefficients'!$E$2:$E$33,MATCH($C91&amp;L$2,'Scoring Coefficients'!$A$2:$A$33,0))-ROUNDUP((IFERROR((LEFT(L91,FIND(":",L91)-1)*60)+RIGHT(L91,LEN(L91)-FIND(":",L91)),L91)*INDEX('Age Factors'!$C$2:$AJ$24,MATCH(L$2,'Age Factors'!$B$2:$B$24,0),MATCH($C91&amp;IF($D91&lt;30,30,FLOOR($D91/5,1)*5),'Age Factors'!$C$1:$AJ$1,0))),2))^INDEX('Scoring Coefficients'!$F$2:$F$33,MATCH($C91&amp;L$2,'Scoring Coefficients'!$A$2:$A$33,0)))),0),0)</f>
        <v>0</v>
      </c>
      <c r="N91" s="28"/>
      <c r="O91" s="37">
        <f>IF(AND(N91&lt;&gt;0,N91&lt;&gt;"",$D91&lt;&gt;""),IFERROR(INT(INDEX('Scoring Coefficients'!$D$2:$D$33,MATCH($C91&amp;N$2,'Scoring Coefficients'!$A$2:$A$33,0))*(((INT((N91*100)*INDEX('Age Factors'!$C$2:$AJ$24,MATCH(N$2,'Age Factors'!$B$2:$B$24,0),MATCH($C91&amp;IF($D91&lt;30,30,FLOOR($D91/5,1)*5),'Age Factors'!$C$1:$AJ$1,0))))-INDEX('Scoring Coefficients'!$E$2:$E$33,MATCH($C91&amp;N$2,'Scoring Coefficients'!$A$2:$A$33,0)))^INDEX('Scoring Coefficients'!$F$2:$F$33,MATCH($C91&amp;N$2,'Scoring Coefficients'!$A$2:$A$33,0)))),0),0)</f>
        <v>0</v>
      </c>
      <c r="P91" s="28"/>
      <c r="Q91" s="37">
        <f>IF(AND(P91&lt;&gt;0,P91&lt;&gt;"",$D91&lt;&gt;""),IFERROR(INT(INDEX('Scoring Coefficients'!$D$2:$D$33,MATCH($C91&amp;P$2,'Scoring Coefficients'!$A$2:$A$33,0))*((ROUNDDOWN((P91*INDEX('Age Factors'!$C$2:$AJ$24,MATCH(P$2,'Age Factors'!$B$2:$B$24,0),MATCH($C91&amp;IF($D91&lt;30,30,FLOOR($D91/5,1)*5),'Age Factors'!$C$1:$AJ$1,0))),2)-INDEX('Scoring Coefficients'!$E$2:$E$33,MATCH($C91&amp;P$2,'Scoring Coefficients'!$A$2:$A$33,0)))^INDEX('Scoring Coefficients'!$F$2:$F$33,MATCH($C91&amp;P$2,'Scoring Coefficients'!$A$2:$A$33,0)))),0),0)</f>
        <v>0</v>
      </c>
      <c r="R91" s="29"/>
      <c r="S91" s="37">
        <f>IF(AND(R91&lt;&gt;0,R91&lt;&gt;"",$D91&lt;&gt;""),IFERROR(INT(INDEX('Scoring Coefficients'!$D$2:$D$33,MATCH($C91&amp;R$2,'Scoring Coefficients'!$A$2:$A$33,0))*((INDEX('Scoring Coefficients'!$E$2:$E$33,MATCH($C91&amp;R$2,'Scoring Coefficients'!$A$2:$A$33,0))-ROUNDUP((IFERROR((LEFT(R91,FIND(":",R91)-1)*60)+RIGHT(R91,LEN(R91)-FIND(":",R91)),R91)*INDEX('Age Factors'!$C$2:$AJ$24,MATCH(R$2,'Age Factors'!$B$2:$B$24,0),MATCH($C91&amp;IF($D91&lt;30,30,FLOOR($D91/5,1)*5),'Age Factors'!$C$1:$AJ$1,0))),2))^INDEX('Scoring Coefficients'!$F$2:$F$33,MATCH($C91&amp;R$2,'Scoring Coefficients'!$A$2:$A$33,0)))),0),0)</f>
        <v>0</v>
      </c>
    </row>
    <row r="92" spans="1:19" ht="15" customHeight="1" x14ac:dyDescent="0.25">
      <c r="A92" s="40"/>
      <c r="B92" s="40"/>
      <c r="C92" s="42"/>
      <c r="D92" s="44"/>
      <c r="E92" s="46"/>
      <c r="F92" s="29"/>
      <c r="G92" s="38"/>
      <c r="H92" s="34"/>
      <c r="I92" s="38"/>
      <c r="J92" s="34"/>
      <c r="K92" s="38"/>
      <c r="L92" s="31"/>
      <c r="M92" s="38"/>
      <c r="N92" s="31"/>
      <c r="O92" s="38"/>
      <c r="P92" s="34"/>
      <c r="Q92" s="38"/>
      <c r="R92" s="32"/>
      <c r="S92" s="38"/>
    </row>
    <row r="93" spans="1:19" ht="15" customHeight="1" x14ac:dyDescent="0.25">
      <c r="A93" s="39"/>
      <c r="B93" s="39"/>
      <c r="C93" s="41" t="s">
        <v>76</v>
      </c>
      <c r="D93" s="43"/>
      <c r="E93" s="45">
        <f>IF(OR(H93="DNS",J93="DNS",L93="DNS",N93="DNS",P93="DNS",R93="DNS"),"DNF",SUM(G93,I93,K93,M93,O93,Q93,S93))</f>
        <v>0</v>
      </c>
      <c r="F93" s="26"/>
      <c r="G93" s="37">
        <f>IF(AND(F93&lt;&gt;0,F93&lt;&gt;"",$D93&lt;&gt;""),IFERROR(INT(INDEX('Scoring Coefficients'!$D$2:$D$33,MATCH($C93&amp;F$2,'Scoring Coefficients'!$A$2:$A$33,0))*((INDEX('Scoring Coefficients'!$E$2:$E$33,MATCH($C93&amp;F$2,'Scoring Coefficients'!$A$2:$A$33,0))-ROUNDUP((IFERROR((LEFT(F93,FIND(":",F93)-1)*60)+RIGHT(F93,LEN(F93)-FIND(":",F93)),F93)*INDEX('Age Factors'!$C$2:$AJ$24,MATCH(F$2,'Age Factors'!$B$2:$B$24,0),MATCH($C93&amp;IF($D93&lt;30,30,FLOOR($D93/5,1)*5),'Age Factors'!$C$1:$AJ$1,0))),2))^INDEX('Scoring Coefficients'!$F$2:$F$33,MATCH($C93&amp;F$2,'Scoring Coefficients'!$A$2:$A$33,0)))),0),0)</f>
        <v>0</v>
      </c>
      <c r="H93" s="28"/>
      <c r="I93" s="37">
        <f>IF(AND(H93&lt;&gt;0,H93&lt;&gt;"",$D93&lt;&gt;""),IFERROR(INT(INDEX('Scoring Coefficients'!$D$2:$D$33,MATCH($C93&amp;H$2,'Scoring Coefficients'!$A$2:$A$33,0))*(((INT((H93*100)*INDEX('Age Factors'!$C$2:$AJ$24,MATCH(H$2,'Age Factors'!$B$2:$B$24,0),MATCH($C93&amp;IF($D93&lt;30,30,FLOOR($D93/5,1)*5),'Age Factors'!$C$1:$AJ$1,0))))-INDEX('Scoring Coefficients'!$E$2:$E$33,MATCH($C93&amp;H$2,'Scoring Coefficients'!$A$2:$A$33,0)))^INDEX('Scoring Coefficients'!$F$2:$F$33,MATCH($C93&amp;H$2,'Scoring Coefficients'!$A$2:$A$33,0)))),0),0)</f>
        <v>0</v>
      </c>
      <c r="J93" s="28"/>
      <c r="K93" s="37">
        <f>IF(AND(J93&lt;&gt;0,J93&lt;&gt;"",$D93&lt;&gt;""),IFERROR(INT(INDEX('Scoring Coefficients'!$D$2:$D$33,MATCH($C93&amp;J$2,'Scoring Coefficients'!$A$2:$A$33,0))*((ROUNDDOWN((J93*INDEX('Age Factors'!$C$2:$AJ$24,MATCH(J$2,'Age Factors'!$B$2:$B$24,0),MATCH($C93&amp;IF($D93&lt;30,30,FLOOR($D93/5,1)*5),'Age Factors'!$C$1:$AJ$1,0))),2)-INDEX('Scoring Coefficients'!$E$2:$E$33,MATCH($C93&amp;J$2,'Scoring Coefficients'!$A$2:$A$33,0)))^INDEX('Scoring Coefficients'!$F$2:$F$33,MATCH($C93&amp;J$2,'Scoring Coefficients'!$A$2:$A$33,0)))),0),0)</f>
        <v>0</v>
      </c>
      <c r="L93" s="28"/>
      <c r="M93" s="37">
        <f>IF(AND(L93&lt;&gt;0,L93&lt;&gt;"",$D93&lt;&gt;""),IFERROR(INT(INDEX('Scoring Coefficients'!$D$2:$D$33,MATCH($C93&amp;L$2,'Scoring Coefficients'!$A$2:$A$33,0))*((INDEX('Scoring Coefficients'!$E$2:$E$33,MATCH($C93&amp;L$2,'Scoring Coefficients'!$A$2:$A$33,0))-ROUNDUP((IFERROR((LEFT(L93,FIND(":",L93)-1)*60)+RIGHT(L93,LEN(L93)-FIND(":",L93)),L93)*INDEX('Age Factors'!$C$2:$AJ$24,MATCH(L$2,'Age Factors'!$B$2:$B$24,0),MATCH($C93&amp;IF($D93&lt;30,30,FLOOR($D93/5,1)*5),'Age Factors'!$C$1:$AJ$1,0))),2))^INDEX('Scoring Coefficients'!$F$2:$F$33,MATCH($C93&amp;L$2,'Scoring Coefficients'!$A$2:$A$33,0)))),0),0)</f>
        <v>0</v>
      </c>
      <c r="N93" s="28"/>
      <c r="O93" s="37">
        <f>IF(AND(N93&lt;&gt;0,N93&lt;&gt;"",$D93&lt;&gt;""),IFERROR(INT(INDEX('Scoring Coefficients'!$D$2:$D$33,MATCH($C93&amp;N$2,'Scoring Coefficients'!$A$2:$A$33,0))*(((INT((N93*100)*INDEX('Age Factors'!$C$2:$AJ$24,MATCH(N$2,'Age Factors'!$B$2:$B$24,0),MATCH($C93&amp;IF($D93&lt;30,30,FLOOR($D93/5,1)*5),'Age Factors'!$C$1:$AJ$1,0))))-INDEX('Scoring Coefficients'!$E$2:$E$33,MATCH($C93&amp;N$2,'Scoring Coefficients'!$A$2:$A$33,0)))^INDEX('Scoring Coefficients'!$F$2:$F$33,MATCH($C93&amp;N$2,'Scoring Coefficients'!$A$2:$A$33,0)))),0),0)</f>
        <v>0</v>
      </c>
      <c r="P93" s="28"/>
      <c r="Q93" s="37">
        <f>IF(AND(P93&lt;&gt;0,P93&lt;&gt;"",$D93&lt;&gt;""),IFERROR(INT(INDEX('Scoring Coefficients'!$D$2:$D$33,MATCH($C93&amp;P$2,'Scoring Coefficients'!$A$2:$A$33,0))*((ROUNDDOWN((P93*INDEX('Age Factors'!$C$2:$AJ$24,MATCH(P$2,'Age Factors'!$B$2:$B$24,0),MATCH($C93&amp;IF($D93&lt;30,30,FLOOR($D93/5,1)*5),'Age Factors'!$C$1:$AJ$1,0))),2)-INDEX('Scoring Coefficients'!$E$2:$E$33,MATCH($C93&amp;P$2,'Scoring Coefficients'!$A$2:$A$33,0)))^INDEX('Scoring Coefficients'!$F$2:$F$33,MATCH($C93&amp;P$2,'Scoring Coefficients'!$A$2:$A$33,0)))),0),0)</f>
        <v>0</v>
      </c>
      <c r="R93" s="29"/>
      <c r="S93" s="37">
        <f>IF(AND(R93&lt;&gt;0,R93&lt;&gt;"",$D93&lt;&gt;""),IFERROR(INT(INDEX('Scoring Coefficients'!$D$2:$D$33,MATCH($C93&amp;R$2,'Scoring Coefficients'!$A$2:$A$33,0))*((INDEX('Scoring Coefficients'!$E$2:$E$33,MATCH($C93&amp;R$2,'Scoring Coefficients'!$A$2:$A$33,0))-ROUNDUP((IFERROR((LEFT(R93,FIND(":",R93)-1)*60)+RIGHT(R93,LEN(R93)-FIND(":",R93)),R93)*INDEX('Age Factors'!$C$2:$AJ$24,MATCH(R$2,'Age Factors'!$B$2:$B$24,0),MATCH($C93&amp;IF($D93&lt;30,30,FLOOR($D93/5,1)*5),'Age Factors'!$C$1:$AJ$1,0))),2))^INDEX('Scoring Coefficients'!$F$2:$F$33,MATCH($C93&amp;R$2,'Scoring Coefficients'!$A$2:$A$33,0)))),0),0)</f>
        <v>0</v>
      </c>
    </row>
    <row r="94" spans="1:19" ht="15" customHeight="1" x14ac:dyDescent="0.25">
      <c r="A94" s="40"/>
      <c r="B94" s="40"/>
      <c r="C94" s="42"/>
      <c r="D94" s="44"/>
      <c r="E94" s="46"/>
      <c r="F94" s="29"/>
      <c r="G94" s="38"/>
      <c r="H94" s="34"/>
      <c r="I94" s="38"/>
      <c r="J94" s="34"/>
      <c r="K94" s="38"/>
      <c r="L94" s="31"/>
      <c r="M94" s="38"/>
      <c r="N94" s="31"/>
      <c r="O94" s="38"/>
      <c r="P94" s="34"/>
      <c r="Q94" s="38"/>
      <c r="R94" s="32"/>
      <c r="S94" s="38"/>
    </row>
    <row r="95" spans="1:19" ht="15" hidden="1" customHeight="1" x14ac:dyDescent="0.2"/>
    <row r="96" spans="1:19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  <row r="123" ht="15" hidden="1" customHeight="1" x14ac:dyDescent="0.2"/>
    <row r="124" ht="15" hidden="1" customHeight="1" x14ac:dyDescent="0.2"/>
    <row r="125" ht="15" hidden="1" customHeight="1" x14ac:dyDescent="0.2"/>
    <row r="126" ht="15" hidden="1" customHeight="1" x14ac:dyDescent="0.2"/>
    <row r="127" ht="15" hidden="1" customHeight="1" x14ac:dyDescent="0.2"/>
    <row r="128" ht="15" hidden="1" customHeight="1" x14ac:dyDescent="0.2"/>
    <row r="129" ht="15" hidden="1" customHeight="1" x14ac:dyDescent="0.2"/>
    <row r="130" ht="15" hidden="1" customHeight="1" x14ac:dyDescent="0.2"/>
    <row r="131" ht="15" hidden="1" customHeight="1" x14ac:dyDescent="0.2"/>
    <row r="132" ht="15" hidden="1" customHeight="1" x14ac:dyDescent="0.2"/>
    <row r="133" ht="15" hidden="1" customHeight="1" x14ac:dyDescent="0.2"/>
    <row r="134" ht="15" hidden="1" customHeight="1" x14ac:dyDescent="0.2"/>
    <row r="135" ht="15" hidden="1" customHeight="1" x14ac:dyDescent="0.2"/>
    <row r="136" ht="15" hidden="1" customHeight="1" x14ac:dyDescent="0.2"/>
    <row r="137" ht="15" hidden="1" customHeight="1" x14ac:dyDescent="0.2"/>
    <row r="138" ht="15" hidden="1" customHeight="1" x14ac:dyDescent="0.2"/>
    <row r="139" ht="15" hidden="1" customHeight="1" x14ac:dyDescent="0.2"/>
    <row r="140" ht="15" hidden="1" customHeight="1" x14ac:dyDescent="0.2"/>
    <row r="141" ht="15" hidden="1" customHeight="1" x14ac:dyDescent="0.2"/>
    <row r="142" ht="15" hidden="1" customHeight="1" x14ac:dyDescent="0.2"/>
    <row r="143" ht="15" hidden="1" customHeight="1" x14ac:dyDescent="0.2"/>
    <row r="144" ht="15" hidden="1" customHeight="1" x14ac:dyDescent="0.2"/>
    <row r="145" ht="15" hidden="1" customHeight="1" x14ac:dyDescent="0.2"/>
    <row r="146" ht="15" hidden="1" customHeight="1" x14ac:dyDescent="0.2"/>
    <row r="147" ht="15" hidden="1" customHeight="1" x14ac:dyDescent="0.2"/>
    <row r="148" ht="15" hidden="1" customHeight="1" x14ac:dyDescent="0.2"/>
    <row r="149" ht="15" hidden="1" customHeight="1" x14ac:dyDescent="0.2"/>
    <row r="150" ht="15" hidden="1" customHeight="1" x14ac:dyDescent="0.2"/>
    <row r="151" ht="15" hidden="1" customHeight="1" x14ac:dyDescent="0.2"/>
    <row r="152" ht="15" hidden="1" customHeight="1" x14ac:dyDescent="0.2"/>
    <row r="153" ht="15" hidden="1" customHeight="1" x14ac:dyDescent="0.2"/>
    <row r="154" ht="15" hidden="1" customHeight="1" x14ac:dyDescent="0.2"/>
    <row r="155" ht="15" hidden="1" customHeight="1" x14ac:dyDescent="0.2"/>
    <row r="156" ht="15" hidden="1" customHeight="1" x14ac:dyDescent="0.2"/>
    <row r="157" ht="15" hidden="1" customHeight="1" x14ac:dyDescent="0.2"/>
    <row r="158" ht="15" hidden="1" customHeight="1" x14ac:dyDescent="0.2"/>
    <row r="159" ht="15" hidden="1" customHeight="1" x14ac:dyDescent="0.2"/>
    <row r="160" ht="15" hidden="1" customHeight="1" x14ac:dyDescent="0.2"/>
    <row r="161" ht="15" hidden="1" customHeight="1" x14ac:dyDescent="0.2"/>
    <row r="162" ht="15" hidden="1" customHeight="1" x14ac:dyDescent="0.2"/>
    <row r="163" ht="15" hidden="1" customHeight="1" x14ac:dyDescent="0.2"/>
    <row r="164" ht="15" hidden="1" customHeight="1" x14ac:dyDescent="0.2"/>
    <row r="165" ht="15" hidden="1" customHeight="1" x14ac:dyDescent="0.2"/>
    <row r="166" ht="15" hidden="1" customHeight="1" x14ac:dyDescent="0.2"/>
    <row r="167" ht="15" hidden="1" customHeight="1" x14ac:dyDescent="0.2"/>
    <row r="168" ht="15" hidden="1" customHeight="1" x14ac:dyDescent="0.2"/>
    <row r="169" ht="15" hidden="1" customHeight="1" x14ac:dyDescent="0.2"/>
    <row r="170" ht="15" hidden="1" customHeight="1" x14ac:dyDescent="0.2"/>
    <row r="171" ht="15" hidden="1" customHeight="1" x14ac:dyDescent="0.2"/>
    <row r="172" ht="15" hidden="1" customHeight="1" x14ac:dyDescent="0.2"/>
    <row r="173" ht="15" hidden="1" customHeight="1" x14ac:dyDescent="0.2"/>
    <row r="174" ht="15" hidden="1" customHeight="1" x14ac:dyDescent="0.2"/>
    <row r="175" ht="15" hidden="1" customHeight="1" x14ac:dyDescent="0.2"/>
    <row r="176" ht="15" hidden="1" customHeight="1" x14ac:dyDescent="0.2"/>
    <row r="177" ht="15" hidden="1" customHeight="1" x14ac:dyDescent="0.2"/>
    <row r="178" ht="15" hidden="1" customHeight="1" x14ac:dyDescent="0.2"/>
    <row r="179" ht="15" hidden="1" customHeight="1" x14ac:dyDescent="0.2"/>
    <row r="180" ht="15" hidden="1" customHeight="1" x14ac:dyDescent="0.2"/>
    <row r="181" ht="15" hidden="1" customHeight="1" x14ac:dyDescent="0.2"/>
    <row r="182" ht="15" hidden="1" customHeight="1" x14ac:dyDescent="0.2"/>
    <row r="183" ht="15" hidden="1" customHeight="1" x14ac:dyDescent="0.2"/>
    <row r="184" ht="15" hidden="1" customHeight="1" x14ac:dyDescent="0.2"/>
    <row r="185" ht="15" hidden="1" customHeight="1" x14ac:dyDescent="0.2"/>
    <row r="186" ht="15" hidden="1" customHeight="1" x14ac:dyDescent="0.2"/>
    <row r="187" ht="15" hidden="1" customHeight="1" x14ac:dyDescent="0.2"/>
    <row r="188" ht="15" hidden="1" customHeight="1" x14ac:dyDescent="0.2"/>
    <row r="189" ht="15" hidden="1" customHeight="1" x14ac:dyDescent="0.2"/>
    <row r="190" ht="15" hidden="1" customHeight="1" x14ac:dyDescent="0.2"/>
    <row r="191" ht="15" hidden="1" customHeight="1" x14ac:dyDescent="0.2"/>
    <row r="192" ht="15" hidden="1" customHeight="1" x14ac:dyDescent="0.2"/>
    <row r="193" ht="15" hidden="1" customHeight="1" x14ac:dyDescent="0.2"/>
    <row r="194" ht="15" hidden="1" customHeight="1" x14ac:dyDescent="0.2"/>
    <row r="195" ht="15" hidden="1" customHeight="1" x14ac:dyDescent="0.2"/>
    <row r="196" ht="15" hidden="1" customHeight="1" x14ac:dyDescent="0.2"/>
    <row r="197" ht="15" hidden="1" customHeight="1" x14ac:dyDescent="0.2"/>
    <row r="198" ht="15" hidden="1" customHeight="1" x14ac:dyDescent="0.2"/>
    <row r="199" ht="15" hidden="1" customHeight="1" x14ac:dyDescent="0.2"/>
    <row r="200" ht="15" hidden="1" customHeight="1" x14ac:dyDescent="0.2"/>
    <row r="201" ht="15" hidden="1" customHeight="1" x14ac:dyDescent="0.2"/>
    <row r="202" ht="15" hidden="1" customHeight="1" x14ac:dyDescent="0.2"/>
    <row r="203" ht="15" hidden="1" customHeight="1" x14ac:dyDescent="0.2"/>
    <row r="204" ht="15" hidden="1" customHeight="1" x14ac:dyDescent="0.2"/>
    <row r="205" ht="15" hidden="1" customHeight="1" x14ac:dyDescent="0.2"/>
    <row r="206" ht="15" hidden="1" customHeight="1" x14ac:dyDescent="0.2"/>
    <row r="207" ht="15" hidden="1" customHeight="1" x14ac:dyDescent="0.2"/>
    <row r="208" ht="15" hidden="1" customHeight="1" x14ac:dyDescent="0.2"/>
    <row r="209" ht="15" hidden="1" customHeight="1" x14ac:dyDescent="0.2"/>
    <row r="210" ht="15" hidden="1" customHeight="1" x14ac:dyDescent="0.2"/>
    <row r="211" ht="15" hidden="1" customHeight="1" x14ac:dyDescent="0.2"/>
    <row r="212" ht="15" hidden="1" customHeight="1" x14ac:dyDescent="0.2"/>
    <row r="213" ht="15" hidden="1" customHeight="1" x14ac:dyDescent="0.2"/>
    <row r="214" ht="15" hidden="1" customHeight="1" x14ac:dyDescent="0.2"/>
    <row r="215" ht="15" hidden="1" customHeight="1" x14ac:dyDescent="0.2"/>
    <row r="216" ht="15" hidden="1" customHeight="1" x14ac:dyDescent="0.2"/>
    <row r="217" ht="15" hidden="1" customHeight="1" x14ac:dyDescent="0.2"/>
    <row r="218" ht="15" hidden="1" customHeight="1" x14ac:dyDescent="0.2"/>
    <row r="219" ht="15" hidden="1" customHeight="1" x14ac:dyDescent="0.2"/>
    <row r="220" ht="15" hidden="1" customHeight="1" x14ac:dyDescent="0.2"/>
    <row r="221" ht="15" hidden="1" customHeight="1" x14ac:dyDescent="0.2"/>
    <row r="222" ht="15" hidden="1" customHeight="1" x14ac:dyDescent="0.2"/>
    <row r="223" ht="15" hidden="1" customHeight="1" x14ac:dyDescent="0.2"/>
    <row r="224" ht="15" hidden="1" customHeight="1" x14ac:dyDescent="0.2"/>
    <row r="225" ht="15" hidden="1" customHeight="1" x14ac:dyDescent="0.2"/>
    <row r="226" ht="15" hidden="1" customHeight="1" x14ac:dyDescent="0.2"/>
    <row r="227" ht="15" hidden="1" customHeight="1" x14ac:dyDescent="0.2"/>
    <row r="228" ht="15" hidden="1" customHeight="1" x14ac:dyDescent="0.2"/>
    <row r="229" ht="15" hidden="1" customHeight="1" x14ac:dyDescent="0.2"/>
    <row r="230" ht="15" hidden="1" customHeight="1" x14ac:dyDescent="0.2"/>
    <row r="231" ht="15" hidden="1" customHeight="1" x14ac:dyDescent="0.2"/>
    <row r="232" ht="15" hidden="1" customHeight="1" x14ac:dyDescent="0.2"/>
    <row r="233" ht="15" hidden="1" customHeight="1" x14ac:dyDescent="0.2"/>
    <row r="234" ht="15" hidden="1" customHeight="1" x14ac:dyDescent="0.2"/>
    <row r="235" ht="15" hidden="1" customHeight="1" x14ac:dyDescent="0.2"/>
    <row r="236" ht="15" hidden="1" customHeight="1" x14ac:dyDescent="0.2"/>
    <row r="237" ht="15" hidden="1" customHeight="1" x14ac:dyDescent="0.2"/>
    <row r="238" ht="15" hidden="1" customHeight="1" x14ac:dyDescent="0.2"/>
    <row r="239" ht="15" hidden="1" customHeight="1" x14ac:dyDescent="0.2"/>
    <row r="240" ht="15" hidden="1" customHeight="1" x14ac:dyDescent="0.2"/>
    <row r="241" ht="15" hidden="1" customHeight="1" x14ac:dyDescent="0.2"/>
    <row r="242" ht="15" hidden="1" customHeight="1" x14ac:dyDescent="0.2"/>
    <row r="243" ht="15" hidden="1" customHeight="1" x14ac:dyDescent="0.2"/>
    <row r="244" ht="15" hidden="1" customHeight="1" x14ac:dyDescent="0.2"/>
    <row r="245" ht="15" hidden="1" customHeight="1" x14ac:dyDescent="0.2"/>
    <row r="246" ht="15" hidden="1" customHeight="1" x14ac:dyDescent="0.2"/>
    <row r="247" ht="15" hidden="1" customHeight="1" x14ac:dyDescent="0.2"/>
    <row r="248" ht="15" hidden="1" customHeight="1" x14ac:dyDescent="0.2"/>
    <row r="249" ht="15" hidden="1" customHeight="1" x14ac:dyDescent="0.2"/>
    <row r="250" ht="15" hidden="1" customHeight="1" x14ac:dyDescent="0.2"/>
    <row r="251" ht="15" hidden="1" customHeight="1" x14ac:dyDescent="0.2"/>
    <row r="252" ht="15" hidden="1" customHeight="1" x14ac:dyDescent="0.2"/>
    <row r="253" ht="15" hidden="1" customHeight="1" x14ac:dyDescent="0.2"/>
    <row r="254" ht="15" hidden="1" customHeight="1" x14ac:dyDescent="0.2"/>
    <row r="255" ht="15" hidden="1" customHeight="1" x14ac:dyDescent="0.2"/>
    <row r="256" ht="15" hidden="1" customHeight="1" x14ac:dyDescent="0.2"/>
    <row r="257" ht="15" hidden="1" customHeight="1" x14ac:dyDescent="0.2"/>
    <row r="258" ht="15" hidden="1" customHeight="1" x14ac:dyDescent="0.2"/>
    <row r="259" ht="15" hidden="1" customHeight="1" x14ac:dyDescent="0.2"/>
    <row r="260" ht="15" hidden="1" customHeight="1" x14ac:dyDescent="0.2"/>
    <row r="261" ht="15" hidden="1" customHeight="1" x14ac:dyDescent="0.2"/>
    <row r="262" ht="15" hidden="1" customHeight="1" x14ac:dyDescent="0.2"/>
    <row r="263" ht="15" hidden="1" customHeight="1" x14ac:dyDescent="0.2"/>
    <row r="264" ht="15" hidden="1" customHeight="1" x14ac:dyDescent="0.2"/>
    <row r="265" ht="15" hidden="1" customHeight="1" x14ac:dyDescent="0.2"/>
    <row r="266" ht="15" hidden="1" customHeight="1" x14ac:dyDescent="0.2"/>
    <row r="267" ht="15" hidden="1" customHeight="1" x14ac:dyDescent="0.2"/>
    <row r="268" ht="15" hidden="1" customHeight="1" x14ac:dyDescent="0.2"/>
    <row r="269" ht="15" hidden="1" customHeight="1" x14ac:dyDescent="0.2"/>
    <row r="270" ht="15" hidden="1" customHeight="1" x14ac:dyDescent="0.2"/>
    <row r="271" ht="15" hidden="1" customHeight="1" x14ac:dyDescent="0.2"/>
    <row r="272" ht="15" hidden="1" customHeight="1" x14ac:dyDescent="0.2"/>
    <row r="273" ht="15" hidden="1" customHeight="1" x14ac:dyDescent="0.2"/>
    <row r="274" ht="15" hidden="1" customHeight="1" x14ac:dyDescent="0.2"/>
    <row r="275" ht="15" hidden="1" customHeight="1" x14ac:dyDescent="0.2"/>
    <row r="276" ht="15" hidden="1" customHeight="1" x14ac:dyDescent="0.2"/>
    <row r="277" ht="15" hidden="1" customHeight="1" x14ac:dyDescent="0.2"/>
    <row r="278" ht="15" hidden="1" customHeight="1" x14ac:dyDescent="0.2"/>
    <row r="279" ht="15" hidden="1" customHeight="1" x14ac:dyDescent="0.2"/>
    <row r="280" ht="15" hidden="1" customHeight="1" x14ac:dyDescent="0.2"/>
    <row r="281" ht="15" hidden="1" customHeight="1" x14ac:dyDescent="0.2"/>
    <row r="282" ht="15" hidden="1" customHeight="1" x14ac:dyDescent="0.2"/>
    <row r="283" ht="15" hidden="1" customHeight="1" x14ac:dyDescent="0.2"/>
    <row r="284" ht="15" hidden="1" customHeight="1" x14ac:dyDescent="0.2"/>
    <row r="285" ht="15" hidden="1" customHeight="1" x14ac:dyDescent="0.2"/>
    <row r="286" ht="15" hidden="1" customHeight="1" x14ac:dyDescent="0.2"/>
    <row r="287" ht="15" hidden="1" customHeight="1" x14ac:dyDescent="0.2"/>
    <row r="288" ht="15" hidden="1" customHeight="1" x14ac:dyDescent="0.2"/>
    <row r="289" ht="15" hidden="1" customHeight="1" x14ac:dyDescent="0.2"/>
    <row r="290" ht="15" hidden="1" customHeight="1" x14ac:dyDescent="0.2"/>
    <row r="291" ht="15" hidden="1" customHeight="1" x14ac:dyDescent="0.2"/>
    <row r="292" ht="15" hidden="1" customHeight="1" x14ac:dyDescent="0.2"/>
    <row r="293" ht="15" hidden="1" customHeight="1" x14ac:dyDescent="0.2"/>
    <row r="294" ht="15" hidden="1" customHeight="1" x14ac:dyDescent="0.2"/>
    <row r="295" ht="15" hidden="1" customHeight="1" x14ac:dyDescent="0.2"/>
    <row r="296" ht="15" hidden="1" customHeight="1" x14ac:dyDescent="0.2"/>
    <row r="297" ht="15" hidden="1" customHeight="1" x14ac:dyDescent="0.2"/>
    <row r="298" ht="15" hidden="1" customHeight="1" x14ac:dyDescent="0.2"/>
    <row r="299" ht="15" hidden="1" customHeight="1" x14ac:dyDescent="0.2"/>
    <row r="300" ht="15" hidden="1" customHeight="1" x14ac:dyDescent="0.2"/>
    <row r="301" ht="15" hidden="1" customHeight="1" x14ac:dyDescent="0.2"/>
    <row r="302" ht="15" hidden="1" customHeight="1" x14ac:dyDescent="0.2"/>
    <row r="303" ht="15" hidden="1" customHeight="1" x14ac:dyDescent="0.2"/>
    <row r="304" ht="15" hidden="1" customHeight="1" x14ac:dyDescent="0.2"/>
    <row r="305" ht="15" hidden="1" customHeight="1" x14ac:dyDescent="0.2"/>
    <row r="306" ht="15" hidden="1" customHeight="1" x14ac:dyDescent="0.2"/>
    <row r="307" ht="15" hidden="1" customHeight="1" x14ac:dyDescent="0.2"/>
    <row r="308" ht="15" hidden="1" customHeight="1" x14ac:dyDescent="0.2"/>
    <row r="309" ht="15" hidden="1" customHeight="1" x14ac:dyDescent="0.2"/>
    <row r="310" ht="15" hidden="1" customHeight="1" x14ac:dyDescent="0.2"/>
    <row r="311" ht="15" hidden="1" customHeight="1" x14ac:dyDescent="0.2"/>
    <row r="312" ht="15" hidden="1" customHeight="1" x14ac:dyDescent="0.2"/>
  </sheetData>
  <sheetProtection algorithmName="SHA-512" hashValue="P3X3ipO9vbdm+Gnz1DHXzIrLEK1XfDS7ph/woAYbny8X/p9eJNWrOa7pakKp4jw/yFbgAWe+TNM/xEy+WLbwrA==" saltValue="Vw4TH71S/Va084L/bz1/yA==" spinCount="100000" sheet="1" objects="1" scenarios="1"/>
  <mergeCells count="553">
    <mergeCell ref="A1:S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O5:O6"/>
    <mergeCell ref="Q5:Q6"/>
    <mergeCell ref="S5:S6"/>
    <mergeCell ref="A7:A8"/>
    <mergeCell ref="B7:B8"/>
    <mergeCell ref="C7:C8"/>
    <mergeCell ref="D7:D8"/>
    <mergeCell ref="E7:E8"/>
    <mergeCell ref="S7:S8"/>
    <mergeCell ref="G7:G8"/>
    <mergeCell ref="I7:I8"/>
    <mergeCell ref="K7:K8"/>
    <mergeCell ref="M7:M8"/>
    <mergeCell ref="O7:O8"/>
    <mergeCell ref="Q7:Q8"/>
    <mergeCell ref="A5:A6"/>
    <mergeCell ref="B5:B6"/>
    <mergeCell ref="C5:C6"/>
    <mergeCell ref="D5:D6"/>
    <mergeCell ref="E5:E6"/>
    <mergeCell ref="G5:G6"/>
    <mergeCell ref="I5:I6"/>
    <mergeCell ref="K5:K6"/>
    <mergeCell ref="M5:M6"/>
    <mergeCell ref="O9:O10"/>
    <mergeCell ref="Q9:Q10"/>
    <mergeCell ref="S9:S10"/>
    <mergeCell ref="A11:A12"/>
    <mergeCell ref="B11:B12"/>
    <mergeCell ref="C11:C12"/>
    <mergeCell ref="D11:D12"/>
    <mergeCell ref="E11:E12"/>
    <mergeCell ref="G11:G12"/>
    <mergeCell ref="I11:I12"/>
    <mergeCell ref="K11:K12"/>
    <mergeCell ref="M11:M12"/>
    <mergeCell ref="O11:O12"/>
    <mergeCell ref="Q11:Q12"/>
    <mergeCell ref="S11:S12"/>
    <mergeCell ref="A9:A10"/>
    <mergeCell ref="B9:B10"/>
    <mergeCell ref="C9:C10"/>
    <mergeCell ref="D9:D10"/>
    <mergeCell ref="E9:E10"/>
    <mergeCell ref="G9:G10"/>
    <mergeCell ref="I9:I10"/>
    <mergeCell ref="K9:K10"/>
    <mergeCell ref="M9:M10"/>
    <mergeCell ref="A13:A14"/>
    <mergeCell ref="B13:B14"/>
    <mergeCell ref="C13:C14"/>
    <mergeCell ref="D13:D14"/>
    <mergeCell ref="E13:E14"/>
    <mergeCell ref="S13:S14"/>
    <mergeCell ref="A15:A16"/>
    <mergeCell ref="B15:B16"/>
    <mergeCell ref="C15:C16"/>
    <mergeCell ref="D15:D16"/>
    <mergeCell ref="E15:E16"/>
    <mergeCell ref="G15:G16"/>
    <mergeCell ref="I15:I16"/>
    <mergeCell ref="K15:K16"/>
    <mergeCell ref="M15:M16"/>
    <mergeCell ref="G13:G14"/>
    <mergeCell ref="I13:I14"/>
    <mergeCell ref="K13:K14"/>
    <mergeCell ref="M13:M14"/>
    <mergeCell ref="O13:O14"/>
    <mergeCell ref="Q13:Q14"/>
    <mergeCell ref="O15:O16"/>
    <mergeCell ref="Q15:Q16"/>
    <mergeCell ref="S15:S16"/>
    <mergeCell ref="O17:O18"/>
    <mergeCell ref="Q17:Q18"/>
    <mergeCell ref="S17:S18"/>
    <mergeCell ref="A19:A20"/>
    <mergeCell ref="B19:B20"/>
    <mergeCell ref="C19:C20"/>
    <mergeCell ref="D19:D20"/>
    <mergeCell ref="E19:E20"/>
    <mergeCell ref="S19:S20"/>
    <mergeCell ref="G19:G20"/>
    <mergeCell ref="I19:I20"/>
    <mergeCell ref="K19:K20"/>
    <mergeCell ref="M19:M20"/>
    <mergeCell ref="O19:O20"/>
    <mergeCell ref="Q19:Q20"/>
    <mergeCell ref="A17:A18"/>
    <mergeCell ref="B17:B18"/>
    <mergeCell ref="C17:C18"/>
    <mergeCell ref="D17:D18"/>
    <mergeCell ref="E17:E18"/>
    <mergeCell ref="G17:G18"/>
    <mergeCell ref="I17:I18"/>
    <mergeCell ref="K17:K18"/>
    <mergeCell ref="M17:M18"/>
    <mergeCell ref="O21:O22"/>
    <mergeCell ref="Q21:Q22"/>
    <mergeCell ref="S21:S22"/>
    <mergeCell ref="A23:A24"/>
    <mergeCell ref="B23:B24"/>
    <mergeCell ref="C23:C24"/>
    <mergeCell ref="D23:D24"/>
    <mergeCell ref="E23:E24"/>
    <mergeCell ref="G23:G24"/>
    <mergeCell ref="I23:I24"/>
    <mergeCell ref="K23:K24"/>
    <mergeCell ref="M23:M24"/>
    <mergeCell ref="O23:O24"/>
    <mergeCell ref="Q23:Q24"/>
    <mergeCell ref="S23:S24"/>
    <mergeCell ref="A21:A22"/>
    <mergeCell ref="B21:B22"/>
    <mergeCell ref="C21:C22"/>
    <mergeCell ref="D21:D22"/>
    <mergeCell ref="E21:E22"/>
    <mergeCell ref="G21:G22"/>
    <mergeCell ref="I21:I22"/>
    <mergeCell ref="K21:K22"/>
    <mergeCell ref="M21:M22"/>
    <mergeCell ref="A25:A26"/>
    <mergeCell ref="B25:B26"/>
    <mergeCell ref="C25:C26"/>
    <mergeCell ref="D25:D26"/>
    <mergeCell ref="E25:E26"/>
    <mergeCell ref="S25:S26"/>
    <mergeCell ref="A27:A28"/>
    <mergeCell ref="B27:B28"/>
    <mergeCell ref="C27:C28"/>
    <mergeCell ref="D27:D28"/>
    <mergeCell ref="E27:E28"/>
    <mergeCell ref="G27:G28"/>
    <mergeCell ref="I27:I28"/>
    <mergeCell ref="K27:K28"/>
    <mergeCell ref="M27:M28"/>
    <mergeCell ref="G25:G26"/>
    <mergeCell ref="I25:I26"/>
    <mergeCell ref="K25:K26"/>
    <mergeCell ref="M25:M26"/>
    <mergeCell ref="O25:O26"/>
    <mergeCell ref="Q25:Q26"/>
    <mergeCell ref="O27:O28"/>
    <mergeCell ref="Q27:Q28"/>
    <mergeCell ref="S27:S28"/>
    <mergeCell ref="O29:O30"/>
    <mergeCell ref="Q29:Q30"/>
    <mergeCell ref="S29:S30"/>
    <mergeCell ref="A31:A32"/>
    <mergeCell ref="B31:B32"/>
    <mergeCell ref="C31:C32"/>
    <mergeCell ref="D31:D32"/>
    <mergeCell ref="E31:E32"/>
    <mergeCell ref="S31:S32"/>
    <mergeCell ref="G31:G32"/>
    <mergeCell ref="I31:I32"/>
    <mergeCell ref="K31:K32"/>
    <mergeCell ref="M31:M32"/>
    <mergeCell ref="O31:O32"/>
    <mergeCell ref="Q31:Q32"/>
    <mergeCell ref="A29:A30"/>
    <mergeCell ref="B29:B30"/>
    <mergeCell ref="C29:C30"/>
    <mergeCell ref="D29:D30"/>
    <mergeCell ref="E29:E30"/>
    <mergeCell ref="G29:G30"/>
    <mergeCell ref="I29:I30"/>
    <mergeCell ref="K29:K30"/>
    <mergeCell ref="M29:M30"/>
    <mergeCell ref="O33:O34"/>
    <mergeCell ref="Q33:Q34"/>
    <mergeCell ref="S33:S34"/>
    <mergeCell ref="A35:A36"/>
    <mergeCell ref="B35:B36"/>
    <mergeCell ref="C35:C36"/>
    <mergeCell ref="D35:D36"/>
    <mergeCell ref="E35:E36"/>
    <mergeCell ref="G35:G36"/>
    <mergeCell ref="I35:I36"/>
    <mergeCell ref="K35:K36"/>
    <mergeCell ref="M35:M36"/>
    <mergeCell ref="O35:O36"/>
    <mergeCell ref="Q35:Q36"/>
    <mergeCell ref="S35:S36"/>
    <mergeCell ref="A33:A34"/>
    <mergeCell ref="B33:B34"/>
    <mergeCell ref="C33:C34"/>
    <mergeCell ref="D33:D34"/>
    <mergeCell ref="E33:E34"/>
    <mergeCell ref="G33:G34"/>
    <mergeCell ref="I33:I34"/>
    <mergeCell ref="K33:K34"/>
    <mergeCell ref="M33:M34"/>
    <mergeCell ref="A37:A38"/>
    <mergeCell ref="B37:B38"/>
    <mergeCell ref="C37:C38"/>
    <mergeCell ref="D37:D38"/>
    <mergeCell ref="E37:E38"/>
    <mergeCell ref="S37:S38"/>
    <mergeCell ref="A39:A40"/>
    <mergeCell ref="B39:B40"/>
    <mergeCell ref="C39:C40"/>
    <mergeCell ref="D39:D40"/>
    <mergeCell ref="E39:E40"/>
    <mergeCell ref="G39:G40"/>
    <mergeCell ref="I39:I40"/>
    <mergeCell ref="K39:K40"/>
    <mergeCell ref="M39:M40"/>
    <mergeCell ref="G37:G38"/>
    <mergeCell ref="I37:I38"/>
    <mergeCell ref="K37:K38"/>
    <mergeCell ref="M37:M38"/>
    <mergeCell ref="O37:O38"/>
    <mergeCell ref="Q37:Q38"/>
    <mergeCell ref="O39:O40"/>
    <mergeCell ref="Q39:Q40"/>
    <mergeCell ref="S39:S40"/>
    <mergeCell ref="O41:O42"/>
    <mergeCell ref="Q41:Q42"/>
    <mergeCell ref="S41:S42"/>
    <mergeCell ref="A43:A44"/>
    <mergeCell ref="B43:B44"/>
    <mergeCell ref="C43:C44"/>
    <mergeCell ref="D43:D44"/>
    <mergeCell ref="E43:E44"/>
    <mergeCell ref="S43:S44"/>
    <mergeCell ref="G43:G44"/>
    <mergeCell ref="I43:I44"/>
    <mergeCell ref="K43:K44"/>
    <mergeCell ref="M43:M44"/>
    <mergeCell ref="O43:O44"/>
    <mergeCell ref="Q43:Q44"/>
    <mergeCell ref="A41:A42"/>
    <mergeCell ref="B41:B42"/>
    <mergeCell ref="C41:C42"/>
    <mergeCell ref="D41:D42"/>
    <mergeCell ref="E41:E42"/>
    <mergeCell ref="G41:G42"/>
    <mergeCell ref="I41:I42"/>
    <mergeCell ref="K41:K42"/>
    <mergeCell ref="M41:M42"/>
    <mergeCell ref="O45:O46"/>
    <mergeCell ref="Q45:Q46"/>
    <mergeCell ref="S45:S46"/>
    <mergeCell ref="A47:A48"/>
    <mergeCell ref="B47:B48"/>
    <mergeCell ref="C47:C48"/>
    <mergeCell ref="D47:D48"/>
    <mergeCell ref="E47:E48"/>
    <mergeCell ref="G47:G48"/>
    <mergeCell ref="I47:I48"/>
    <mergeCell ref="K47:K48"/>
    <mergeCell ref="M47:M48"/>
    <mergeCell ref="O47:O48"/>
    <mergeCell ref="Q47:Q48"/>
    <mergeCell ref="S47:S48"/>
    <mergeCell ref="A45:A46"/>
    <mergeCell ref="B45:B46"/>
    <mergeCell ref="C45:C46"/>
    <mergeCell ref="D45:D46"/>
    <mergeCell ref="E45:E46"/>
    <mergeCell ref="G45:G46"/>
    <mergeCell ref="I45:I46"/>
    <mergeCell ref="K45:K46"/>
    <mergeCell ref="M45:M46"/>
    <mergeCell ref="A49:A50"/>
    <mergeCell ref="B49:B50"/>
    <mergeCell ref="C49:C50"/>
    <mergeCell ref="D49:D50"/>
    <mergeCell ref="E49:E50"/>
    <mergeCell ref="S49:S50"/>
    <mergeCell ref="A51:A52"/>
    <mergeCell ref="B51:B52"/>
    <mergeCell ref="C51:C52"/>
    <mergeCell ref="D51:D52"/>
    <mergeCell ref="E51:E52"/>
    <mergeCell ref="G51:G52"/>
    <mergeCell ref="I51:I52"/>
    <mergeCell ref="K51:K52"/>
    <mergeCell ref="M51:M52"/>
    <mergeCell ref="G49:G50"/>
    <mergeCell ref="I49:I50"/>
    <mergeCell ref="K49:K50"/>
    <mergeCell ref="M49:M50"/>
    <mergeCell ref="O49:O50"/>
    <mergeCell ref="Q49:Q50"/>
    <mergeCell ref="O51:O52"/>
    <mergeCell ref="Q51:Q52"/>
    <mergeCell ref="S51:S52"/>
    <mergeCell ref="O53:O54"/>
    <mergeCell ref="Q53:Q54"/>
    <mergeCell ref="S53:S54"/>
    <mergeCell ref="A55:A56"/>
    <mergeCell ref="B55:B56"/>
    <mergeCell ref="C55:C56"/>
    <mergeCell ref="D55:D56"/>
    <mergeCell ref="E55:E56"/>
    <mergeCell ref="S55:S56"/>
    <mergeCell ref="G55:G56"/>
    <mergeCell ref="I55:I56"/>
    <mergeCell ref="K55:K56"/>
    <mergeCell ref="M55:M56"/>
    <mergeCell ref="O55:O56"/>
    <mergeCell ref="Q55:Q56"/>
    <mergeCell ref="A53:A54"/>
    <mergeCell ref="B53:B54"/>
    <mergeCell ref="C53:C54"/>
    <mergeCell ref="D53:D54"/>
    <mergeCell ref="E53:E54"/>
    <mergeCell ref="G53:G54"/>
    <mergeCell ref="I53:I54"/>
    <mergeCell ref="K53:K54"/>
    <mergeCell ref="M53:M54"/>
    <mergeCell ref="O57:O58"/>
    <mergeCell ref="Q57:Q58"/>
    <mergeCell ref="S57:S58"/>
    <mergeCell ref="A59:A60"/>
    <mergeCell ref="B59:B60"/>
    <mergeCell ref="C59:C60"/>
    <mergeCell ref="D59:D60"/>
    <mergeCell ref="E59:E60"/>
    <mergeCell ref="G59:G60"/>
    <mergeCell ref="I59:I60"/>
    <mergeCell ref="K59:K60"/>
    <mergeCell ref="M59:M60"/>
    <mergeCell ref="O59:O60"/>
    <mergeCell ref="Q59:Q60"/>
    <mergeCell ref="S59:S60"/>
    <mergeCell ref="A57:A58"/>
    <mergeCell ref="B57:B58"/>
    <mergeCell ref="C57:C58"/>
    <mergeCell ref="D57:D58"/>
    <mergeCell ref="E57:E58"/>
    <mergeCell ref="G57:G58"/>
    <mergeCell ref="I57:I58"/>
    <mergeCell ref="K57:K58"/>
    <mergeCell ref="M57:M58"/>
    <mergeCell ref="A61:A62"/>
    <mergeCell ref="B61:B62"/>
    <mergeCell ref="C61:C62"/>
    <mergeCell ref="D61:D62"/>
    <mergeCell ref="E61:E62"/>
    <mergeCell ref="S61:S62"/>
    <mergeCell ref="A63:A64"/>
    <mergeCell ref="B63:B64"/>
    <mergeCell ref="C63:C64"/>
    <mergeCell ref="D63:D64"/>
    <mergeCell ref="E63:E64"/>
    <mergeCell ref="G63:G64"/>
    <mergeCell ref="I63:I64"/>
    <mergeCell ref="K63:K64"/>
    <mergeCell ref="M63:M64"/>
    <mergeCell ref="G61:G62"/>
    <mergeCell ref="I61:I62"/>
    <mergeCell ref="K61:K62"/>
    <mergeCell ref="M61:M62"/>
    <mergeCell ref="O61:O62"/>
    <mergeCell ref="Q61:Q62"/>
    <mergeCell ref="O63:O64"/>
    <mergeCell ref="Q63:Q64"/>
    <mergeCell ref="S63:S64"/>
    <mergeCell ref="O65:O66"/>
    <mergeCell ref="Q65:Q66"/>
    <mergeCell ref="S65:S66"/>
    <mergeCell ref="A67:A68"/>
    <mergeCell ref="B67:B68"/>
    <mergeCell ref="C67:C68"/>
    <mergeCell ref="D67:D68"/>
    <mergeCell ref="E67:E68"/>
    <mergeCell ref="S67:S68"/>
    <mergeCell ref="G67:G68"/>
    <mergeCell ref="I67:I68"/>
    <mergeCell ref="K67:K68"/>
    <mergeCell ref="M67:M68"/>
    <mergeCell ref="O67:O68"/>
    <mergeCell ref="Q67:Q68"/>
    <mergeCell ref="A65:A66"/>
    <mergeCell ref="B65:B66"/>
    <mergeCell ref="C65:C66"/>
    <mergeCell ref="D65:D66"/>
    <mergeCell ref="E65:E66"/>
    <mergeCell ref="G65:G66"/>
    <mergeCell ref="I65:I66"/>
    <mergeCell ref="K65:K66"/>
    <mergeCell ref="M65:M66"/>
    <mergeCell ref="O69:O70"/>
    <mergeCell ref="Q69:Q70"/>
    <mergeCell ref="S69:S70"/>
    <mergeCell ref="A71:A72"/>
    <mergeCell ref="B71:B72"/>
    <mergeCell ref="C71:C72"/>
    <mergeCell ref="D71:D72"/>
    <mergeCell ref="E71:E72"/>
    <mergeCell ref="G71:G72"/>
    <mergeCell ref="I71:I72"/>
    <mergeCell ref="K71:K72"/>
    <mergeCell ref="M71:M72"/>
    <mergeCell ref="O71:O72"/>
    <mergeCell ref="Q71:Q72"/>
    <mergeCell ref="S71:S72"/>
    <mergeCell ref="A69:A70"/>
    <mergeCell ref="B69:B70"/>
    <mergeCell ref="C69:C70"/>
    <mergeCell ref="D69:D70"/>
    <mergeCell ref="E69:E70"/>
    <mergeCell ref="G69:G70"/>
    <mergeCell ref="I69:I70"/>
    <mergeCell ref="K69:K70"/>
    <mergeCell ref="M69:M70"/>
    <mergeCell ref="S73:S74"/>
    <mergeCell ref="A75:A76"/>
    <mergeCell ref="B75:B76"/>
    <mergeCell ref="C75:C76"/>
    <mergeCell ref="D75:D76"/>
    <mergeCell ref="E75:E76"/>
    <mergeCell ref="G75:G76"/>
    <mergeCell ref="I75:I76"/>
    <mergeCell ref="K75:K76"/>
    <mergeCell ref="M75:M76"/>
    <mergeCell ref="G73:G74"/>
    <mergeCell ref="I73:I74"/>
    <mergeCell ref="K73:K74"/>
    <mergeCell ref="M73:M74"/>
    <mergeCell ref="O73:O74"/>
    <mergeCell ref="Q73:Q74"/>
    <mergeCell ref="O75:O76"/>
    <mergeCell ref="Q75:Q76"/>
    <mergeCell ref="S75:S76"/>
    <mergeCell ref="E77:E78"/>
    <mergeCell ref="G77:G78"/>
    <mergeCell ref="I77:I78"/>
    <mergeCell ref="K77:K78"/>
    <mergeCell ref="M77:M78"/>
    <mergeCell ref="A73:A74"/>
    <mergeCell ref="B73:B74"/>
    <mergeCell ref="C73:C74"/>
    <mergeCell ref="D73:D74"/>
    <mergeCell ref="E73:E74"/>
    <mergeCell ref="A85:A86"/>
    <mergeCell ref="B85:B86"/>
    <mergeCell ref="C85:C86"/>
    <mergeCell ref="D85:D86"/>
    <mergeCell ref="E85:E86"/>
    <mergeCell ref="O77:O78"/>
    <mergeCell ref="Q77:Q78"/>
    <mergeCell ref="S77:S78"/>
    <mergeCell ref="A79:A80"/>
    <mergeCell ref="B79:B80"/>
    <mergeCell ref="C79:C80"/>
    <mergeCell ref="D79:D80"/>
    <mergeCell ref="E79:E80"/>
    <mergeCell ref="S79:S80"/>
    <mergeCell ref="G79:G80"/>
    <mergeCell ref="I79:I80"/>
    <mergeCell ref="K79:K80"/>
    <mergeCell ref="M79:M80"/>
    <mergeCell ref="O79:O80"/>
    <mergeCell ref="Q79:Q80"/>
    <mergeCell ref="A77:A78"/>
    <mergeCell ref="B77:B78"/>
    <mergeCell ref="C77:C78"/>
    <mergeCell ref="D77:D78"/>
    <mergeCell ref="S81:S82"/>
    <mergeCell ref="A83:A84"/>
    <mergeCell ref="B83:B84"/>
    <mergeCell ref="C83:C84"/>
    <mergeCell ref="D83:D84"/>
    <mergeCell ref="E83:E84"/>
    <mergeCell ref="G83:G84"/>
    <mergeCell ref="I83:I84"/>
    <mergeCell ref="O83:O84"/>
    <mergeCell ref="Q83:Q84"/>
    <mergeCell ref="S83:S84"/>
    <mergeCell ref="K83:K84"/>
    <mergeCell ref="M83:M84"/>
    <mergeCell ref="A81:A82"/>
    <mergeCell ref="B81:B82"/>
    <mergeCell ref="C81:C82"/>
    <mergeCell ref="D81:D82"/>
    <mergeCell ref="E81:E82"/>
    <mergeCell ref="G81:G82"/>
    <mergeCell ref="I81:I82"/>
    <mergeCell ref="K81:K82"/>
    <mergeCell ref="M81:M82"/>
    <mergeCell ref="O81:O82"/>
    <mergeCell ref="Q81:Q82"/>
    <mergeCell ref="A89:A90"/>
    <mergeCell ref="B89:B90"/>
    <mergeCell ref="C89:C90"/>
    <mergeCell ref="D89:D90"/>
    <mergeCell ref="E89:E90"/>
    <mergeCell ref="G89:G90"/>
    <mergeCell ref="I89:I90"/>
    <mergeCell ref="A87:A88"/>
    <mergeCell ref="B87:B88"/>
    <mergeCell ref="C87:C88"/>
    <mergeCell ref="D87:D88"/>
    <mergeCell ref="E87:E88"/>
    <mergeCell ref="G87:G88"/>
    <mergeCell ref="I87:I88"/>
    <mergeCell ref="O89:O90"/>
    <mergeCell ref="I91:I92"/>
    <mergeCell ref="K91:K92"/>
    <mergeCell ref="M91:M92"/>
    <mergeCell ref="O91:O92"/>
    <mergeCell ref="S85:S86"/>
    <mergeCell ref="G85:G86"/>
    <mergeCell ref="I85:I86"/>
    <mergeCell ref="K85:K86"/>
    <mergeCell ref="O87:O88"/>
    <mergeCell ref="Q87:Q88"/>
    <mergeCell ref="S87:S88"/>
    <mergeCell ref="K87:K88"/>
    <mergeCell ref="M87:M88"/>
    <mergeCell ref="M85:M86"/>
    <mergeCell ref="O85:O86"/>
    <mergeCell ref="Q85:Q86"/>
    <mergeCell ref="A93:A94"/>
    <mergeCell ref="B93:B94"/>
    <mergeCell ref="C93:C94"/>
    <mergeCell ref="D93:D94"/>
    <mergeCell ref="E93:E94"/>
    <mergeCell ref="G93:G94"/>
    <mergeCell ref="Q91:Q92"/>
    <mergeCell ref="S91:S92"/>
    <mergeCell ref="Q89:Q90"/>
    <mergeCell ref="S89:S90"/>
    <mergeCell ref="I93:I94"/>
    <mergeCell ref="K93:K94"/>
    <mergeCell ref="M93:M94"/>
    <mergeCell ref="O93:O94"/>
    <mergeCell ref="Q93:Q94"/>
    <mergeCell ref="S93:S94"/>
    <mergeCell ref="A91:A92"/>
    <mergeCell ref="B91:B92"/>
    <mergeCell ref="C91:C92"/>
    <mergeCell ref="D91:D92"/>
    <mergeCell ref="E91:E92"/>
    <mergeCell ref="G91:G92"/>
    <mergeCell ref="K89:K90"/>
    <mergeCell ref="M89:M90"/>
  </mergeCells>
  <printOptions horizontalCentered="1" gridLines="1" gridLinesSet="0"/>
  <pageMargins left="0.25" right="0.25" top="0.5" bottom="0.5" header="0.5" footer="0.25"/>
  <pageSetup scale="70" fitToHeight="5" orientation="landscape" horizontalDpi="300" verticalDpi="300" r:id="rId1"/>
  <headerFooter alignWithMargins="0">
    <oddFooter>&amp;R&amp;F</oddFooter>
  </headerFooter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3BB6FDAD3174796D5A0AE3667FDBB" ma:contentTypeVersion="15" ma:contentTypeDescription="Create a new document." ma:contentTypeScope="" ma:versionID="d5c0aaa1b0ae85820eefe676fa305230">
  <xsd:schema xmlns:xsd="http://www.w3.org/2001/XMLSchema" xmlns:xs="http://www.w3.org/2001/XMLSchema" xmlns:p="http://schemas.microsoft.com/office/2006/metadata/properties" xmlns:ns2="dd5f4939-e75e-468b-9c36-2c694ba6a056" xmlns:ns3="23dcba75-c8ca-4cbc-8f22-e0a0824cf485" targetNamespace="http://schemas.microsoft.com/office/2006/metadata/properties" ma:root="true" ma:fieldsID="f5b7bedc0670929e573cde9aa6b091f7" ns2:_="" ns3:_="">
    <xsd:import namespace="dd5f4939-e75e-468b-9c36-2c694ba6a056"/>
    <xsd:import namespace="23dcba75-c8ca-4cbc-8f22-e0a0824cf4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f4939-e75e-468b-9c36-2c694ba6a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a5ce2b-b787-4e01-a18c-fd92217fad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ba75-c8ca-4cbc-8f22-e0a0824cf4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f17d86a-3a6d-4fe4-8ad5-2bba8ceacb3d}" ma:internalName="TaxCatchAll" ma:showField="CatchAllData" ma:web="23dcba75-c8ca-4cbc-8f22-e0a0824cf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cba75-c8ca-4cbc-8f22-e0a0824cf485" xsi:nil="true"/>
    <lcf76f155ced4ddcb4097134ff3c332f xmlns="dd5f4939-e75e-468b-9c36-2c694ba6a0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6A3FA7-0EBD-48E6-AC63-63B73A24B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5f4939-e75e-468b-9c36-2c694ba6a056"/>
    <ds:schemaRef ds:uri="23dcba75-c8ca-4cbc-8f22-e0a0824cf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432F4-059A-4B61-9DA3-5C8CC961E58F}">
  <ds:schemaRefs>
    <ds:schemaRef ds:uri="dd5f4939-e75e-468b-9c36-2c694ba6a056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23dcba75-c8ca-4cbc-8f22-e0a0824cf48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32D1C5-9B8C-4B7E-97BA-3AEE817810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Female Indoor Pentathlon</vt:lpstr>
      <vt:lpstr>Male Indoor Pentathlon</vt:lpstr>
      <vt:lpstr>Female Outdoor Pentathlon</vt:lpstr>
      <vt:lpstr>Male Outdoor Pentathlon</vt:lpstr>
      <vt:lpstr>Throws Pentathlon</vt:lpstr>
      <vt:lpstr>Ultra-Weight Pentathlon</vt:lpstr>
      <vt:lpstr>Female Indoor Heptathlon</vt:lpstr>
      <vt:lpstr>Male Indoor Heptathlon</vt:lpstr>
      <vt:lpstr>Female Outdoor Heptathlon</vt:lpstr>
      <vt:lpstr>Female Decathlon</vt:lpstr>
      <vt:lpstr>Male Decathlon</vt:lpstr>
      <vt:lpstr>'Female Decathlon'!Print_Titles</vt:lpstr>
      <vt:lpstr>'Female Outdoor Heptathlon'!Print_Titles</vt:lpstr>
      <vt:lpstr>'Female Outdoor Pentathlon'!Print_Titles</vt:lpstr>
      <vt:lpstr>'Male Decathlon'!Print_Titles</vt:lpstr>
      <vt:lpstr>'Male Outdoor Pentathlon'!Print_Titles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John Seto</cp:lastModifiedBy>
  <cp:lastPrinted>2023-04-20T02:54:11Z</cp:lastPrinted>
  <dcterms:created xsi:type="dcterms:W3CDTF">1999-04-02T22:31:36Z</dcterms:created>
  <dcterms:modified xsi:type="dcterms:W3CDTF">2023-08-23T00:51:19Z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0x0101004BE3BB6FDAD3174796D5A0AE3667FDBB</vt:lpwstr>
  </property>
  <property fmtid="{D5CDD505-2E9C-101B-9397-08002B2CF9AE}" pid="3" name="MediaServiceImageTags">
    <vt:lpwstr/>
  </property>
</Properties>
</file>